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8" windowWidth="23256" windowHeight="10032" tabRatio="917"/>
  </bookViews>
  <sheets>
    <sheet name="Feuil1" sheetId="47" r:id="rId1"/>
    <sheet name="Pagfnc2" sheetId="45" r:id="rId2"/>
    <sheet name="Pagfnc3 " sheetId="44" r:id="rId3"/>
    <sheet name="pagfnc5" sheetId="43" r:id="rId4"/>
    <sheet name="pagfnc6" sheetId="42" r:id="rId5"/>
    <sheet name="pagfnc8" sheetId="41" r:id="rId6"/>
    <sheet name="pagfnc9" sheetId="40" r:id="rId7"/>
    <sheet name="pagfnc10" sheetId="39" r:id="rId8"/>
    <sheet name="pagfnc11" sheetId="38" r:id="rId9"/>
    <sheet name="Pagfnc12" sheetId="37" r:id="rId10"/>
    <sheet name="pagfnc13" sheetId="36" r:id="rId11"/>
    <sheet name="pagfnc14" sheetId="35" r:id="rId12"/>
    <sheet name="pagfnc17" sheetId="32" r:id="rId13"/>
    <sheet name="pagfnc21" sheetId="30" r:id="rId14"/>
    <sheet name="pagfnc22" sheetId="29" r:id="rId15"/>
    <sheet name="pagfnc23" sheetId="28" r:id="rId16"/>
    <sheet name="pagfnc24" sheetId="27" r:id="rId17"/>
    <sheet name="pagfnc25" sheetId="26" r:id="rId18"/>
    <sheet name="pagfnc29" sheetId="24" r:id="rId19"/>
    <sheet name="pagfnc31" sheetId="23" r:id="rId20"/>
    <sheet name="pagfnc32" sheetId="22" r:id="rId21"/>
    <sheet name="pagfnc33" sheetId="21" r:id="rId22"/>
    <sheet name="pagfnc34" sheetId="20" r:id="rId23"/>
    <sheet name="pagfnc35" sheetId="19" r:id="rId24"/>
    <sheet name="pagfnc37" sheetId="18" r:id="rId25"/>
    <sheet name="pagfnc38" sheetId="17" r:id="rId26"/>
    <sheet name="pagfnc39" sheetId="16" r:id="rId27"/>
    <sheet name="pagfnc40" sheetId="15" r:id="rId28"/>
    <sheet name="pagfnc41" sheetId="14" r:id="rId29"/>
    <sheet name="pagfnc43" sheetId="13" r:id="rId30"/>
    <sheet name="pagfnc46" sheetId="11" r:id="rId31"/>
    <sheet name="pagfnc47" sheetId="10" r:id="rId32"/>
    <sheet name="pagfnc48" sheetId="9" r:id="rId33"/>
    <sheet name="pagfnc61" sheetId="6" r:id="rId34"/>
    <sheet name="pagfnc62" sheetId="5" r:id="rId35"/>
    <sheet name="prêts" sheetId="49" r:id="rId36"/>
    <sheet name="effectifs" sheetId="50" r:id="rId37"/>
    <sheet name="crédigrat." sheetId="51" r:id="rId38"/>
  </sheets>
  <definedNames>
    <definedName name="___________________________________________val1">#REF!</definedName>
    <definedName name="___________________________________________val10">#REF!</definedName>
    <definedName name="___________________________________________val11">#REF!</definedName>
    <definedName name="___________________________________________val12">#REF!</definedName>
    <definedName name="___________________________________________val12763">#REF!</definedName>
    <definedName name="___________________________________________val13">#REF!</definedName>
    <definedName name="___________________________________________val14">#REF!</definedName>
    <definedName name="___________________________________________val15">#REF!</definedName>
    <definedName name="___________________________________________val2">#REF!</definedName>
    <definedName name="___________________________________________val22763">#REF!</definedName>
    <definedName name="___________________________________________val3">#REF!</definedName>
    <definedName name="___________________________________________val32763">#REF!</definedName>
    <definedName name="___________________________________________val4">#REF!</definedName>
    <definedName name="___________________________________________val5">#REF!</definedName>
    <definedName name="___________________________________________val50">#REF!</definedName>
    <definedName name="___________________________________________val52">#REF!</definedName>
    <definedName name="___________________________________________val53">#REF!</definedName>
    <definedName name="___________________________________________val6">#REF!</definedName>
    <definedName name="___________________________________________val7">#REF!</definedName>
    <definedName name="___________________________________________val8">#REF!</definedName>
    <definedName name="___________________________________________val9">#REF!</definedName>
    <definedName name="___________________________________________vil5">#REF!</definedName>
    <definedName name="___________________________________________vil6">#REF!</definedName>
    <definedName name="__________________________________________val1">#REF!</definedName>
    <definedName name="__________________________________________val10">#REF!</definedName>
    <definedName name="__________________________________________val11">#REF!</definedName>
    <definedName name="__________________________________________val12">#REF!</definedName>
    <definedName name="__________________________________________val12763">#REF!</definedName>
    <definedName name="__________________________________________val13">#REF!</definedName>
    <definedName name="__________________________________________val14">#REF!</definedName>
    <definedName name="__________________________________________val15">#REF!</definedName>
    <definedName name="__________________________________________val2">#REF!</definedName>
    <definedName name="__________________________________________val22763">#REF!</definedName>
    <definedName name="__________________________________________val3">#REF!</definedName>
    <definedName name="__________________________________________val32763">#REF!</definedName>
    <definedName name="__________________________________________val4">#REF!</definedName>
    <definedName name="__________________________________________val5">#REF!</definedName>
    <definedName name="__________________________________________val50">#REF!</definedName>
    <definedName name="__________________________________________val52">#REF!</definedName>
    <definedName name="__________________________________________val53">#REF!</definedName>
    <definedName name="__________________________________________val6">#REF!</definedName>
    <definedName name="__________________________________________val7">#REF!</definedName>
    <definedName name="__________________________________________val8">#REF!</definedName>
    <definedName name="__________________________________________val9">#REF!</definedName>
    <definedName name="__________________________________________vil5">#REF!</definedName>
    <definedName name="__________________________________________vil6">#REF!</definedName>
    <definedName name="_________________________________________val1">#REF!</definedName>
    <definedName name="_________________________________________val10">#REF!</definedName>
    <definedName name="_________________________________________val11">#REF!</definedName>
    <definedName name="_________________________________________val12">#REF!</definedName>
    <definedName name="_________________________________________val12763">#REF!</definedName>
    <definedName name="_________________________________________val13">#REF!</definedName>
    <definedName name="_________________________________________val14">#REF!</definedName>
    <definedName name="_________________________________________val15">#REF!</definedName>
    <definedName name="_________________________________________val2">#REF!</definedName>
    <definedName name="_________________________________________val22763">#REF!</definedName>
    <definedName name="_________________________________________val3">#REF!</definedName>
    <definedName name="_________________________________________val32763">#REF!</definedName>
    <definedName name="_________________________________________val4">#REF!</definedName>
    <definedName name="_________________________________________val5">#REF!</definedName>
    <definedName name="_________________________________________val50">#REF!</definedName>
    <definedName name="_________________________________________val52">#REF!</definedName>
    <definedName name="_________________________________________val53">#REF!</definedName>
    <definedName name="_________________________________________val6">#REF!</definedName>
    <definedName name="_________________________________________val7">#REF!</definedName>
    <definedName name="_________________________________________val8">#REF!</definedName>
    <definedName name="_________________________________________val9">#REF!</definedName>
    <definedName name="_________________________________________vil5">#REF!</definedName>
    <definedName name="_________________________________________vil6">#REF!</definedName>
    <definedName name="________________________________________val1">#REF!</definedName>
    <definedName name="________________________________________val10">#REF!</definedName>
    <definedName name="________________________________________val11">#REF!</definedName>
    <definedName name="________________________________________val12">#REF!</definedName>
    <definedName name="________________________________________val12763">#REF!</definedName>
    <definedName name="________________________________________val13">#REF!</definedName>
    <definedName name="________________________________________val14">#REF!</definedName>
    <definedName name="________________________________________val15">#REF!</definedName>
    <definedName name="________________________________________val2">#REF!</definedName>
    <definedName name="________________________________________val22763">#REF!</definedName>
    <definedName name="________________________________________val3">#REF!</definedName>
    <definedName name="________________________________________val32763">#REF!</definedName>
    <definedName name="________________________________________val4">#REF!</definedName>
    <definedName name="________________________________________val5">#REF!</definedName>
    <definedName name="________________________________________val50">#REF!</definedName>
    <definedName name="________________________________________val52">#REF!</definedName>
    <definedName name="________________________________________val53">#REF!</definedName>
    <definedName name="________________________________________val6">#REF!</definedName>
    <definedName name="________________________________________val7">#REF!</definedName>
    <definedName name="________________________________________val8">#REF!</definedName>
    <definedName name="________________________________________val9">#REF!</definedName>
    <definedName name="________________________________________vil5">#REF!</definedName>
    <definedName name="________________________________________vil6">#REF!</definedName>
    <definedName name="_______________________________________val1">#REF!</definedName>
    <definedName name="_______________________________________val10">#REF!</definedName>
    <definedName name="_______________________________________val11">#REF!</definedName>
    <definedName name="_______________________________________val12">#REF!</definedName>
    <definedName name="_______________________________________val12763">#REF!</definedName>
    <definedName name="_______________________________________val13">#REF!</definedName>
    <definedName name="_______________________________________val14">#REF!</definedName>
    <definedName name="_______________________________________val15">#REF!</definedName>
    <definedName name="_______________________________________val2">#REF!</definedName>
    <definedName name="_______________________________________val22763">#REF!</definedName>
    <definedName name="_______________________________________val3">#REF!</definedName>
    <definedName name="_______________________________________val32763">#REF!</definedName>
    <definedName name="_______________________________________val4">#REF!</definedName>
    <definedName name="_______________________________________val5">#REF!</definedName>
    <definedName name="_______________________________________val50">#REF!</definedName>
    <definedName name="_______________________________________val52">#REF!</definedName>
    <definedName name="_______________________________________val53">#REF!</definedName>
    <definedName name="_______________________________________val6">#REF!</definedName>
    <definedName name="_______________________________________val7">#REF!</definedName>
    <definedName name="_______________________________________val8">#REF!</definedName>
    <definedName name="_______________________________________val9">#REF!</definedName>
    <definedName name="_______________________________________vil5">#REF!</definedName>
    <definedName name="_______________________________________vil6">#REF!</definedName>
    <definedName name="______________________________________val1">#REF!</definedName>
    <definedName name="______________________________________val10">#REF!</definedName>
    <definedName name="______________________________________val11">#REF!</definedName>
    <definedName name="______________________________________val12">#REF!</definedName>
    <definedName name="______________________________________val12763">#REF!</definedName>
    <definedName name="______________________________________val13">#REF!</definedName>
    <definedName name="______________________________________val14">#REF!</definedName>
    <definedName name="______________________________________val15">#REF!</definedName>
    <definedName name="______________________________________val2">#REF!</definedName>
    <definedName name="______________________________________val22763">#REF!</definedName>
    <definedName name="______________________________________val3">#REF!</definedName>
    <definedName name="______________________________________val32763">#REF!</definedName>
    <definedName name="______________________________________val4">#REF!</definedName>
    <definedName name="______________________________________val5">#REF!</definedName>
    <definedName name="______________________________________val50">#REF!</definedName>
    <definedName name="______________________________________val52">#REF!</definedName>
    <definedName name="______________________________________val53">#REF!</definedName>
    <definedName name="______________________________________val6">#REF!</definedName>
    <definedName name="______________________________________val7">#REF!</definedName>
    <definedName name="______________________________________val8">#REF!</definedName>
    <definedName name="______________________________________val9">#REF!</definedName>
    <definedName name="______________________________________vil5">#REF!</definedName>
    <definedName name="______________________________________vil6">#REF!</definedName>
    <definedName name="_____________________________________val1">#REF!</definedName>
    <definedName name="_____________________________________val10">#REF!</definedName>
    <definedName name="_____________________________________val11">#REF!</definedName>
    <definedName name="_____________________________________val12">#REF!</definedName>
    <definedName name="_____________________________________val12763">#REF!</definedName>
    <definedName name="_____________________________________val13">#REF!</definedName>
    <definedName name="_____________________________________val14">#REF!</definedName>
    <definedName name="_____________________________________val15">#REF!</definedName>
    <definedName name="_____________________________________val2">#REF!</definedName>
    <definedName name="_____________________________________val22763">#REF!</definedName>
    <definedName name="_____________________________________val3">#REF!</definedName>
    <definedName name="_____________________________________val32763">#REF!</definedName>
    <definedName name="_____________________________________val4">#REF!</definedName>
    <definedName name="_____________________________________val5">#REF!</definedName>
    <definedName name="_____________________________________val50">#REF!</definedName>
    <definedName name="_____________________________________val52">#REF!</definedName>
    <definedName name="_____________________________________val53">#REF!</definedName>
    <definedName name="_____________________________________val6">#REF!</definedName>
    <definedName name="_____________________________________val7">#REF!</definedName>
    <definedName name="_____________________________________val8">#REF!</definedName>
    <definedName name="_____________________________________val9">#REF!</definedName>
    <definedName name="_____________________________________vil5">#REF!</definedName>
    <definedName name="_____________________________________vil6">#REF!</definedName>
    <definedName name="____________________________________val1">#REF!</definedName>
    <definedName name="____________________________________val10">#REF!</definedName>
    <definedName name="____________________________________val11">#REF!</definedName>
    <definedName name="____________________________________val12">#REF!</definedName>
    <definedName name="____________________________________val12763">#REF!</definedName>
    <definedName name="____________________________________val13">#REF!</definedName>
    <definedName name="____________________________________val14">#REF!</definedName>
    <definedName name="____________________________________val15">#REF!</definedName>
    <definedName name="____________________________________val2">#REF!</definedName>
    <definedName name="____________________________________val22763">#REF!</definedName>
    <definedName name="____________________________________val3">#REF!</definedName>
    <definedName name="____________________________________val32763">#REF!</definedName>
    <definedName name="____________________________________val4">#REF!</definedName>
    <definedName name="____________________________________val5">#REF!</definedName>
    <definedName name="____________________________________val50">#REF!</definedName>
    <definedName name="____________________________________val52">#REF!</definedName>
    <definedName name="____________________________________val53">#REF!</definedName>
    <definedName name="____________________________________val6">#REF!</definedName>
    <definedName name="____________________________________val7">#REF!</definedName>
    <definedName name="____________________________________val8">#REF!</definedName>
    <definedName name="____________________________________val9">#REF!</definedName>
    <definedName name="____________________________________vil5">#REF!</definedName>
    <definedName name="____________________________________vil6">#REF!</definedName>
    <definedName name="___________________________________val1">#REF!</definedName>
    <definedName name="___________________________________val10">#REF!</definedName>
    <definedName name="___________________________________val11">#REF!</definedName>
    <definedName name="___________________________________val12">#REF!</definedName>
    <definedName name="___________________________________val12763">#REF!</definedName>
    <definedName name="___________________________________val13">#REF!</definedName>
    <definedName name="___________________________________val14">#REF!</definedName>
    <definedName name="___________________________________val15">#REF!</definedName>
    <definedName name="___________________________________val2">#REF!</definedName>
    <definedName name="___________________________________val22763">#REF!</definedName>
    <definedName name="___________________________________val3">#REF!</definedName>
    <definedName name="___________________________________val32763">#REF!</definedName>
    <definedName name="___________________________________val4">#REF!</definedName>
    <definedName name="___________________________________val5">#REF!</definedName>
    <definedName name="___________________________________val50">#REF!</definedName>
    <definedName name="___________________________________val52">#REF!</definedName>
    <definedName name="___________________________________val53">#REF!</definedName>
    <definedName name="___________________________________val6">#REF!</definedName>
    <definedName name="___________________________________val7">#REF!</definedName>
    <definedName name="___________________________________val8">#REF!</definedName>
    <definedName name="___________________________________val9">#REF!</definedName>
    <definedName name="___________________________________vil5">#REF!</definedName>
    <definedName name="___________________________________vil6">#REF!</definedName>
    <definedName name="__________________________________val1">#REF!</definedName>
    <definedName name="__________________________________val10">#REF!</definedName>
    <definedName name="__________________________________val11">#REF!</definedName>
    <definedName name="__________________________________val12">#REF!</definedName>
    <definedName name="__________________________________val12763">#REF!</definedName>
    <definedName name="__________________________________val13">#REF!</definedName>
    <definedName name="__________________________________val14">#REF!</definedName>
    <definedName name="__________________________________val15">#REF!</definedName>
    <definedName name="__________________________________val2">#REF!</definedName>
    <definedName name="__________________________________val22763">#REF!</definedName>
    <definedName name="__________________________________val3">#REF!</definedName>
    <definedName name="__________________________________val32763">#REF!</definedName>
    <definedName name="__________________________________val4">#REF!</definedName>
    <definedName name="__________________________________val5">#REF!</definedName>
    <definedName name="__________________________________val50">#REF!</definedName>
    <definedName name="__________________________________val52">#REF!</definedName>
    <definedName name="__________________________________val53">#REF!</definedName>
    <definedName name="__________________________________val6">#REF!</definedName>
    <definedName name="__________________________________val7">#REF!</definedName>
    <definedName name="__________________________________val8">#REF!</definedName>
    <definedName name="__________________________________val9">#REF!</definedName>
    <definedName name="__________________________________vil5">#REF!</definedName>
    <definedName name="__________________________________vil6">#REF!</definedName>
    <definedName name="_________________________________val1">#REF!</definedName>
    <definedName name="_________________________________val10">#REF!</definedName>
    <definedName name="_________________________________val11">#REF!</definedName>
    <definedName name="_________________________________val12">#REF!</definedName>
    <definedName name="_________________________________val12763">#REF!</definedName>
    <definedName name="_________________________________val13">#REF!</definedName>
    <definedName name="_________________________________val14">#REF!</definedName>
    <definedName name="_________________________________val15">#REF!</definedName>
    <definedName name="_________________________________val2">#REF!</definedName>
    <definedName name="_________________________________val22763">#REF!</definedName>
    <definedName name="_________________________________val3">#REF!</definedName>
    <definedName name="_________________________________val32763">#REF!</definedName>
    <definedName name="_________________________________val4">#REF!</definedName>
    <definedName name="_________________________________val5">#REF!</definedName>
    <definedName name="_________________________________val50">#REF!</definedName>
    <definedName name="_________________________________val52">#REF!</definedName>
    <definedName name="_________________________________val53">#REF!</definedName>
    <definedName name="_________________________________val6">#REF!</definedName>
    <definedName name="_________________________________val7">#REF!</definedName>
    <definedName name="_________________________________val8">#REF!</definedName>
    <definedName name="_________________________________val9">#REF!</definedName>
    <definedName name="_________________________________vil5">#REF!</definedName>
    <definedName name="_________________________________vil6">#REF!</definedName>
    <definedName name="________________________________val1">#REF!</definedName>
    <definedName name="________________________________val10">#REF!</definedName>
    <definedName name="________________________________val11">#REF!</definedName>
    <definedName name="________________________________val12">#REF!</definedName>
    <definedName name="________________________________val12763">#REF!</definedName>
    <definedName name="________________________________val13">#REF!</definedName>
    <definedName name="________________________________val14">#REF!</definedName>
    <definedName name="________________________________val15">#REF!</definedName>
    <definedName name="________________________________val2">#REF!</definedName>
    <definedName name="________________________________val22763">#REF!</definedName>
    <definedName name="________________________________val3">#REF!</definedName>
    <definedName name="________________________________val32763">#REF!</definedName>
    <definedName name="________________________________val4">#REF!</definedName>
    <definedName name="________________________________val5">#REF!</definedName>
    <definedName name="________________________________val50">#REF!</definedName>
    <definedName name="________________________________val52">#REF!</definedName>
    <definedName name="________________________________val53">#REF!</definedName>
    <definedName name="________________________________val6">#REF!</definedName>
    <definedName name="________________________________val7">#REF!</definedName>
    <definedName name="________________________________val8">#REF!</definedName>
    <definedName name="________________________________val9">#REF!</definedName>
    <definedName name="________________________________vil5">#REF!</definedName>
    <definedName name="________________________________vil6">#REF!</definedName>
    <definedName name="_______________________________val1">#REF!</definedName>
    <definedName name="_______________________________val10">#REF!</definedName>
    <definedName name="_______________________________val11">#REF!</definedName>
    <definedName name="_______________________________val12">#REF!</definedName>
    <definedName name="_______________________________val12763">#REF!</definedName>
    <definedName name="_______________________________val13">#REF!</definedName>
    <definedName name="_______________________________val14">#REF!</definedName>
    <definedName name="_______________________________val15">#REF!</definedName>
    <definedName name="_______________________________val2">#REF!</definedName>
    <definedName name="_______________________________val22763">#REF!</definedName>
    <definedName name="_______________________________val3">#REF!</definedName>
    <definedName name="_______________________________val32763">#REF!</definedName>
    <definedName name="_______________________________val4">#REF!</definedName>
    <definedName name="_______________________________val5">#REF!</definedName>
    <definedName name="_______________________________val50">#REF!</definedName>
    <definedName name="_______________________________val52">#REF!</definedName>
    <definedName name="_______________________________val53">#REF!</definedName>
    <definedName name="_______________________________val6">#REF!</definedName>
    <definedName name="_______________________________val7">#REF!</definedName>
    <definedName name="_______________________________val8">#REF!</definedName>
    <definedName name="_______________________________val9">#REF!</definedName>
    <definedName name="_______________________________vil5">#REF!</definedName>
    <definedName name="_______________________________vil6">#REF!</definedName>
    <definedName name="______________________________val1">#REF!</definedName>
    <definedName name="______________________________val10">#REF!</definedName>
    <definedName name="______________________________val11">#REF!</definedName>
    <definedName name="______________________________val12">#REF!</definedName>
    <definedName name="______________________________val12763">#REF!</definedName>
    <definedName name="______________________________val13">#REF!</definedName>
    <definedName name="______________________________val14">#REF!</definedName>
    <definedName name="______________________________val15">#REF!</definedName>
    <definedName name="______________________________val2">#REF!</definedName>
    <definedName name="______________________________val22763">#REF!</definedName>
    <definedName name="______________________________val3">#REF!</definedName>
    <definedName name="______________________________val32763">#REF!</definedName>
    <definedName name="______________________________val4">#REF!</definedName>
    <definedName name="______________________________val5">#REF!</definedName>
    <definedName name="______________________________val50">#REF!</definedName>
    <definedName name="______________________________val52">#REF!</definedName>
    <definedName name="______________________________val53">#REF!</definedName>
    <definedName name="______________________________val6">#REF!</definedName>
    <definedName name="______________________________val7">#REF!</definedName>
    <definedName name="______________________________val8">#REF!</definedName>
    <definedName name="______________________________val9">#REF!</definedName>
    <definedName name="______________________________vil5">#REF!</definedName>
    <definedName name="______________________________vil6">#REF!</definedName>
    <definedName name="_____________________________val1">#REF!</definedName>
    <definedName name="_____________________________val10">#REF!</definedName>
    <definedName name="_____________________________val11">#REF!</definedName>
    <definedName name="_____________________________val12">#REF!</definedName>
    <definedName name="_____________________________val12763">#REF!</definedName>
    <definedName name="_____________________________val13">#REF!</definedName>
    <definedName name="_____________________________val14">#REF!</definedName>
    <definedName name="_____________________________val15">#REF!</definedName>
    <definedName name="_____________________________val2">#REF!</definedName>
    <definedName name="_____________________________val22763">#REF!</definedName>
    <definedName name="_____________________________val3">#REF!</definedName>
    <definedName name="_____________________________val32763">#REF!</definedName>
    <definedName name="_____________________________val4">#REF!</definedName>
    <definedName name="_____________________________val5">#REF!</definedName>
    <definedName name="_____________________________val50">#REF!</definedName>
    <definedName name="_____________________________val52">#REF!</definedName>
    <definedName name="_____________________________val53">#REF!</definedName>
    <definedName name="_____________________________val6">#REF!</definedName>
    <definedName name="_____________________________val7">#REF!</definedName>
    <definedName name="_____________________________val8">#REF!</definedName>
    <definedName name="_____________________________val9">#REF!</definedName>
    <definedName name="_____________________________vil5">#REF!</definedName>
    <definedName name="_____________________________vil6">#REF!</definedName>
    <definedName name="____________________________val1">#REF!</definedName>
    <definedName name="____________________________val10">#REF!</definedName>
    <definedName name="____________________________val11">#REF!</definedName>
    <definedName name="____________________________val12">#REF!</definedName>
    <definedName name="____________________________val12763">#REF!</definedName>
    <definedName name="____________________________val13">#REF!</definedName>
    <definedName name="____________________________val14">#REF!</definedName>
    <definedName name="____________________________val15">#REF!</definedName>
    <definedName name="____________________________val2">#REF!</definedName>
    <definedName name="____________________________val22763">#REF!</definedName>
    <definedName name="____________________________val3">#REF!</definedName>
    <definedName name="____________________________val32763">#REF!</definedName>
    <definedName name="____________________________val4">#REF!</definedName>
    <definedName name="____________________________val5">#REF!</definedName>
    <definedName name="____________________________val50">#REF!</definedName>
    <definedName name="____________________________val52">#REF!</definedName>
    <definedName name="____________________________val53">#REF!</definedName>
    <definedName name="____________________________val6">#REF!</definedName>
    <definedName name="____________________________val7">#REF!</definedName>
    <definedName name="____________________________val8">#REF!</definedName>
    <definedName name="____________________________val9">#REF!</definedName>
    <definedName name="____________________________vil5">#REF!</definedName>
    <definedName name="____________________________vil6">#REF!</definedName>
    <definedName name="___________________________val1">#REF!</definedName>
    <definedName name="___________________________val10">#REF!</definedName>
    <definedName name="___________________________val11">#REF!</definedName>
    <definedName name="___________________________val12">#REF!</definedName>
    <definedName name="___________________________val12763">#REF!</definedName>
    <definedName name="___________________________val13">#REF!</definedName>
    <definedName name="___________________________val14">#REF!</definedName>
    <definedName name="___________________________val15">#REF!</definedName>
    <definedName name="___________________________val2">#REF!</definedName>
    <definedName name="___________________________val22763">#REF!</definedName>
    <definedName name="___________________________val3">#REF!</definedName>
    <definedName name="___________________________val32763">#REF!</definedName>
    <definedName name="___________________________val4">#REF!</definedName>
    <definedName name="___________________________val5">#REF!</definedName>
    <definedName name="___________________________val50">#REF!</definedName>
    <definedName name="___________________________val52">#REF!</definedName>
    <definedName name="___________________________val53">#REF!</definedName>
    <definedName name="___________________________val6">#REF!</definedName>
    <definedName name="___________________________val7">#REF!</definedName>
    <definedName name="___________________________val8">#REF!</definedName>
    <definedName name="___________________________val9">#REF!</definedName>
    <definedName name="___________________________vil5">#REF!</definedName>
    <definedName name="___________________________vil6">#REF!</definedName>
    <definedName name="__________________________val1">#REF!</definedName>
    <definedName name="__________________________val10">#REF!</definedName>
    <definedName name="__________________________val11">#REF!</definedName>
    <definedName name="__________________________val12">#REF!</definedName>
    <definedName name="__________________________val12763">#REF!</definedName>
    <definedName name="__________________________val13">#REF!</definedName>
    <definedName name="__________________________val14">#REF!</definedName>
    <definedName name="__________________________val15">#REF!</definedName>
    <definedName name="__________________________val2">#REF!</definedName>
    <definedName name="__________________________val22763">#REF!</definedName>
    <definedName name="__________________________val3">#REF!</definedName>
    <definedName name="__________________________val32763">#REF!</definedName>
    <definedName name="__________________________val4">#REF!</definedName>
    <definedName name="__________________________val5">#REF!</definedName>
    <definedName name="__________________________val50">#REF!</definedName>
    <definedName name="__________________________val52">#REF!</definedName>
    <definedName name="__________________________val53">#REF!</definedName>
    <definedName name="__________________________val6">#REF!</definedName>
    <definedName name="__________________________val7">#REF!</definedName>
    <definedName name="__________________________val8">#REF!</definedName>
    <definedName name="__________________________val9">#REF!</definedName>
    <definedName name="__________________________vil5">#REF!</definedName>
    <definedName name="__________________________vil6">#REF!</definedName>
    <definedName name="_________________________val1">#REF!</definedName>
    <definedName name="_________________________val10">#REF!</definedName>
    <definedName name="_________________________val11">#REF!</definedName>
    <definedName name="_________________________val12">#REF!</definedName>
    <definedName name="_________________________val12763">#REF!</definedName>
    <definedName name="_________________________val13">#REF!</definedName>
    <definedName name="_________________________val14">#REF!</definedName>
    <definedName name="_________________________val15">#REF!</definedName>
    <definedName name="_________________________val2">#REF!</definedName>
    <definedName name="_________________________val22763">#REF!</definedName>
    <definedName name="_________________________val3">#REF!</definedName>
    <definedName name="_________________________val32763">#REF!</definedName>
    <definedName name="_________________________val4">#REF!</definedName>
    <definedName name="_________________________val5">#REF!</definedName>
    <definedName name="_________________________val50">#REF!</definedName>
    <definedName name="_________________________val52">#REF!</definedName>
    <definedName name="_________________________val53">#REF!</definedName>
    <definedName name="_________________________val6">#REF!</definedName>
    <definedName name="_________________________val7">#REF!</definedName>
    <definedName name="_________________________val8">#REF!</definedName>
    <definedName name="_________________________val9">#REF!</definedName>
    <definedName name="_________________________vil5">#REF!</definedName>
    <definedName name="_________________________vil6">#REF!</definedName>
    <definedName name="________________________val1">#REF!</definedName>
    <definedName name="________________________val10">#REF!</definedName>
    <definedName name="________________________val11">#REF!</definedName>
    <definedName name="________________________val12">#REF!</definedName>
    <definedName name="________________________val12763">#REF!</definedName>
    <definedName name="________________________val13">#REF!</definedName>
    <definedName name="________________________val14">#REF!</definedName>
    <definedName name="________________________val15">#REF!</definedName>
    <definedName name="________________________val2">#REF!</definedName>
    <definedName name="________________________val22763">#REF!</definedName>
    <definedName name="________________________val3">#REF!</definedName>
    <definedName name="________________________val32763">#REF!</definedName>
    <definedName name="________________________val4">#REF!</definedName>
    <definedName name="________________________val5">#REF!</definedName>
    <definedName name="________________________val50">#REF!</definedName>
    <definedName name="________________________val52">#REF!</definedName>
    <definedName name="________________________val53">#REF!</definedName>
    <definedName name="________________________val6">#REF!</definedName>
    <definedName name="________________________val7">#REF!</definedName>
    <definedName name="________________________val8">#REF!</definedName>
    <definedName name="________________________val9">#REF!</definedName>
    <definedName name="________________________vil5">#REF!</definedName>
    <definedName name="________________________vil6">#REF!</definedName>
    <definedName name="_______________________val1">#REF!</definedName>
    <definedName name="_______________________val10">#REF!</definedName>
    <definedName name="_______________________val11">#REF!</definedName>
    <definedName name="_______________________val12">#REF!</definedName>
    <definedName name="_______________________val12763">#REF!</definedName>
    <definedName name="_______________________val13">#REF!</definedName>
    <definedName name="_______________________val14">#REF!</definedName>
    <definedName name="_______________________val15">#REF!</definedName>
    <definedName name="_______________________val2">#REF!</definedName>
    <definedName name="_______________________val22763">#REF!</definedName>
    <definedName name="_______________________val3">#REF!</definedName>
    <definedName name="_______________________val32763">#REF!</definedName>
    <definedName name="_______________________val4">#REF!</definedName>
    <definedName name="_______________________val5">#REF!</definedName>
    <definedName name="_______________________val50">#REF!</definedName>
    <definedName name="_______________________val52">#REF!</definedName>
    <definedName name="_______________________val53">#REF!</definedName>
    <definedName name="_______________________val6">#REF!</definedName>
    <definedName name="_______________________val7">#REF!</definedName>
    <definedName name="_______________________val8">#REF!</definedName>
    <definedName name="_______________________val9">#REF!</definedName>
    <definedName name="_______________________vil5">#REF!</definedName>
    <definedName name="_______________________vil6">#REF!</definedName>
    <definedName name="______________________val1">#REF!</definedName>
    <definedName name="______________________val10">#REF!</definedName>
    <definedName name="______________________val11">#REF!</definedName>
    <definedName name="______________________val12">#REF!</definedName>
    <definedName name="______________________val12763">#REF!</definedName>
    <definedName name="______________________val13">#REF!</definedName>
    <definedName name="______________________val14">#REF!</definedName>
    <definedName name="______________________val15">#REF!</definedName>
    <definedName name="______________________val2">#REF!</definedName>
    <definedName name="______________________val22763">#REF!</definedName>
    <definedName name="______________________val3">#REF!</definedName>
    <definedName name="______________________val32763">#REF!</definedName>
    <definedName name="______________________val4">#REF!</definedName>
    <definedName name="______________________val5">#REF!</definedName>
    <definedName name="______________________val50">#REF!</definedName>
    <definedName name="______________________val52">#REF!</definedName>
    <definedName name="______________________val53">#REF!</definedName>
    <definedName name="______________________val6">#REF!</definedName>
    <definedName name="______________________val7">#REF!</definedName>
    <definedName name="______________________val8">#REF!</definedName>
    <definedName name="______________________val9">#REF!</definedName>
    <definedName name="______________________vil5">#REF!</definedName>
    <definedName name="______________________vil6">#REF!</definedName>
    <definedName name="_____________________val1">#REF!</definedName>
    <definedName name="_____________________val10">#REF!</definedName>
    <definedName name="_____________________val11">#REF!</definedName>
    <definedName name="_____________________val12">#REF!</definedName>
    <definedName name="_____________________val12763">#REF!</definedName>
    <definedName name="_____________________val13">#REF!</definedName>
    <definedName name="_____________________val14">#REF!</definedName>
    <definedName name="_____________________val15">#REF!</definedName>
    <definedName name="_____________________val2">#REF!</definedName>
    <definedName name="_____________________val22763">#REF!</definedName>
    <definedName name="_____________________val3">#REF!</definedName>
    <definedName name="_____________________val32763">#REF!</definedName>
    <definedName name="_____________________val4">#REF!</definedName>
    <definedName name="_____________________val5">#REF!</definedName>
    <definedName name="_____________________val50">#REF!</definedName>
    <definedName name="_____________________val52">#REF!</definedName>
    <definedName name="_____________________val53">#REF!</definedName>
    <definedName name="_____________________val6">#REF!</definedName>
    <definedName name="_____________________val7">#REF!</definedName>
    <definedName name="_____________________val8">#REF!</definedName>
    <definedName name="_____________________val9">#REF!</definedName>
    <definedName name="_____________________vil5">#REF!</definedName>
    <definedName name="_____________________vil6">#REF!</definedName>
    <definedName name="____________________val1">#REF!</definedName>
    <definedName name="____________________val10">#REF!</definedName>
    <definedName name="____________________val11">#REF!</definedName>
    <definedName name="____________________val12">#REF!</definedName>
    <definedName name="____________________val12763">#REF!</definedName>
    <definedName name="____________________val13">#REF!</definedName>
    <definedName name="____________________val14">#REF!</definedName>
    <definedName name="____________________val15">#REF!</definedName>
    <definedName name="____________________val2">#REF!</definedName>
    <definedName name="____________________val22763">#REF!</definedName>
    <definedName name="____________________val3">#REF!</definedName>
    <definedName name="____________________val32763">#REF!</definedName>
    <definedName name="____________________val4">#REF!</definedName>
    <definedName name="____________________val5">#REF!</definedName>
    <definedName name="____________________val50">#REF!</definedName>
    <definedName name="____________________val52">#REF!</definedName>
    <definedName name="____________________val53">#REF!</definedName>
    <definedName name="____________________val6">#REF!</definedName>
    <definedName name="____________________val7">#REF!</definedName>
    <definedName name="____________________val8">#REF!</definedName>
    <definedName name="____________________val9">#REF!</definedName>
    <definedName name="____________________vil5">#REF!</definedName>
    <definedName name="____________________vil6">#REF!</definedName>
    <definedName name="___________________val1">#REF!</definedName>
    <definedName name="___________________val10">#REF!</definedName>
    <definedName name="___________________val11">#REF!</definedName>
    <definedName name="___________________val12">#REF!</definedName>
    <definedName name="___________________val12763">#REF!</definedName>
    <definedName name="___________________val13">#REF!</definedName>
    <definedName name="___________________val14">#REF!</definedName>
    <definedName name="___________________val15">#REF!</definedName>
    <definedName name="___________________val2">#REF!</definedName>
    <definedName name="___________________val22763">#REF!</definedName>
    <definedName name="___________________val3">#REF!</definedName>
    <definedName name="___________________val32763">#REF!</definedName>
    <definedName name="___________________val4">#REF!</definedName>
    <definedName name="___________________val5">#REF!</definedName>
    <definedName name="___________________val50">#REF!</definedName>
    <definedName name="___________________val52">#REF!</definedName>
    <definedName name="___________________val53">#REF!</definedName>
    <definedName name="___________________val6">#REF!</definedName>
    <definedName name="___________________val7">#REF!</definedName>
    <definedName name="___________________val8">#REF!</definedName>
    <definedName name="___________________val9">#REF!</definedName>
    <definedName name="___________________vil5">#REF!</definedName>
    <definedName name="___________________vil6">#REF!</definedName>
    <definedName name="__________________val1">#REF!</definedName>
    <definedName name="__________________val10">#REF!</definedName>
    <definedName name="__________________val11">#REF!</definedName>
    <definedName name="__________________val12">#REF!</definedName>
    <definedName name="__________________val12763">#REF!</definedName>
    <definedName name="__________________val13">#REF!</definedName>
    <definedName name="__________________val14">#REF!</definedName>
    <definedName name="__________________val15">#REF!</definedName>
    <definedName name="__________________val2">#REF!</definedName>
    <definedName name="__________________val22763">#REF!</definedName>
    <definedName name="__________________val3">#REF!</definedName>
    <definedName name="__________________val32763">#REF!</definedName>
    <definedName name="__________________val4">#REF!</definedName>
    <definedName name="__________________val5">#REF!</definedName>
    <definedName name="__________________val50">#REF!</definedName>
    <definedName name="__________________val52">#REF!</definedName>
    <definedName name="__________________val53">#REF!</definedName>
    <definedName name="__________________val6">#REF!</definedName>
    <definedName name="__________________val7">#REF!</definedName>
    <definedName name="__________________val8">#REF!</definedName>
    <definedName name="__________________val9">#REF!</definedName>
    <definedName name="__________________vil5">#REF!</definedName>
    <definedName name="__________________vil6">#REF!</definedName>
    <definedName name="_________________val1">#REF!</definedName>
    <definedName name="_________________val10">#REF!</definedName>
    <definedName name="_________________val11">#REF!</definedName>
    <definedName name="_________________val12">#REF!</definedName>
    <definedName name="_________________val12763">#REF!</definedName>
    <definedName name="_________________val13">#REF!</definedName>
    <definedName name="_________________val14">#REF!</definedName>
    <definedName name="_________________val15">#REF!</definedName>
    <definedName name="_________________val2">#REF!</definedName>
    <definedName name="_________________val22763">#REF!</definedName>
    <definedName name="_________________val3">#REF!</definedName>
    <definedName name="_________________val32763">#REF!</definedName>
    <definedName name="_________________val4">#REF!</definedName>
    <definedName name="_________________val5">#REF!</definedName>
    <definedName name="_________________val50">#REF!</definedName>
    <definedName name="_________________val52">#REF!</definedName>
    <definedName name="_________________val53">#REF!</definedName>
    <definedName name="_________________val6">#REF!</definedName>
    <definedName name="_________________val7">#REF!</definedName>
    <definedName name="_________________val8">#REF!</definedName>
    <definedName name="_________________val9">#REF!</definedName>
    <definedName name="_________________vil5">#REF!</definedName>
    <definedName name="_________________vil6">#REF!</definedName>
    <definedName name="________________val1">#REF!</definedName>
    <definedName name="________________val10">#REF!</definedName>
    <definedName name="________________val11">#REF!</definedName>
    <definedName name="________________val12">#REF!</definedName>
    <definedName name="________________val12763">#REF!</definedName>
    <definedName name="________________val13">#REF!</definedName>
    <definedName name="________________val14">#REF!</definedName>
    <definedName name="________________val15">#REF!</definedName>
    <definedName name="________________val2">#REF!</definedName>
    <definedName name="________________val22763">#REF!</definedName>
    <definedName name="________________val3">#REF!</definedName>
    <definedName name="________________val32763">#REF!</definedName>
    <definedName name="________________val4">#REF!</definedName>
    <definedName name="________________val5">#REF!</definedName>
    <definedName name="________________val50">#REF!</definedName>
    <definedName name="________________val52">#REF!</definedName>
    <definedName name="________________val53">#REF!</definedName>
    <definedName name="________________val6">#REF!</definedName>
    <definedName name="________________val7">#REF!</definedName>
    <definedName name="________________val8">#REF!</definedName>
    <definedName name="________________val9">#REF!</definedName>
    <definedName name="________________vil5">#REF!</definedName>
    <definedName name="________________vil6">#REF!</definedName>
    <definedName name="_______________val1">#REF!</definedName>
    <definedName name="_______________val10">#REF!</definedName>
    <definedName name="_______________val11">#REF!</definedName>
    <definedName name="_______________val12">#REF!</definedName>
    <definedName name="_______________val12763">#REF!</definedName>
    <definedName name="_______________val13">#REF!</definedName>
    <definedName name="_______________val14">#REF!</definedName>
    <definedName name="_______________val15">#REF!</definedName>
    <definedName name="_______________val2">#REF!</definedName>
    <definedName name="_______________val22763">#REF!</definedName>
    <definedName name="_______________val3">#REF!</definedName>
    <definedName name="_______________val32763">#REF!</definedName>
    <definedName name="_______________val4">#REF!</definedName>
    <definedName name="_______________val5">#REF!</definedName>
    <definedName name="_______________val50">#REF!</definedName>
    <definedName name="_______________val52">#REF!</definedName>
    <definedName name="_______________val53">#REF!</definedName>
    <definedName name="_______________val6">#REF!</definedName>
    <definedName name="_______________val7">#REF!</definedName>
    <definedName name="_______________val8">#REF!</definedName>
    <definedName name="_______________val9">#REF!</definedName>
    <definedName name="_______________vil5">#REF!</definedName>
    <definedName name="_______________vil6">#REF!</definedName>
    <definedName name="______________val1">#REF!</definedName>
    <definedName name="______________val10">#REF!</definedName>
    <definedName name="______________val11">#REF!</definedName>
    <definedName name="______________val12">#REF!</definedName>
    <definedName name="______________val12763">#REF!</definedName>
    <definedName name="______________val13">#REF!</definedName>
    <definedName name="______________val14">#REF!</definedName>
    <definedName name="______________val15">#REF!</definedName>
    <definedName name="______________val2">#REF!</definedName>
    <definedName name="______________val22763">#REF!</definedName>
    <definedName name="______________val3">#REF!</definedName>
    <definedName name="______________val32763">#REF!</definedName>
    <definedName name="______________val4">#REF!</definedName>
    <definedName name="______________val5">#REF!</definedName>
    <definedName name="______________val50">#REF!</definedName>
    <definedName name="______________val52">#REF!</definedName>
    <definedName name="______________val53">#REF!</definedName>
    <definedName name="______________val6">#REF!</definedName>
    <definedName name="______________val7">#REF!</definedName>
    <definedName name="______________val8">#REF!</definedName>
    <definedName name="______________val9">#REF!</definedName>
    <definedName name="______________vil5">#REF!</definedName>
    <definedName name="______________vil6">#REF!</definedName>
    <definedName name="_____________val1">#REF!</definedName>
    <definedName name="_____________val10">#REF!</definedName>
    <definedName name="_____________val11">#REF!</definedName>
    <definedName name="_____________val12">#REF!</definedName>
    <definedName name="_____________val12763">#REF!</definedName>
    <definedName name="_____________val13">#REF!</definedName>
    <definedName name="_____________val14">#REF!</definedName>
    <definedName name="_____________val15">#REF!</definedName>
    <definedName name="_____________val2">#REF!</definedName>
    <definedName name="_____________val22763">#REF!</definedName>
    <definedName name="_____________val3">#REF!</definedName>
    <definedName name="_____________val32763">#REF!</definedName>
    <definedName name="_____________val4">#REF!</definedName>
    <definedName name="_____________val5">#REF!</definedName>
    <definedName name="_____________val50">#REF!</definedName>
    <definedName name="_____________val52">#REF!</definedName>
    <definedName name="_____________val53">#REF!</definedName>
    <definedName name="_____________val6">#REF!</definedName>
    <definedName name="_____________val7">#REF!</definedName>
    <definedName name="_____________val8">#REF!</definedName>
    <definedName name="_____________val9">#REF!</definedName>
    <definedName name="_____________vil5">#REF!</definedName>
    <definedName name="_____________vil6">#REF!</definedName>
    <definedName name="____________val1">#REF!</definedName>
    <definedName name="____________val10">#REF!</definedName>
    <definedName name="____________val11">#REF!</definedName>
    <definedName name="____________val12">#REF!</definedName>
    <definedName name="____________val12763">#REF!</definedName>
    <definedName name="____________val13">#REF!</definedName>
    <definedName name="____________val14">#REF!</definedName>
    <definedName name="____________val15">#REF!</definedName>
    <definedName name="____________val2">#REF!</definedName>
    <definedName name="____________val22763">#REF!</definedName>
    <definedName name="____________val3">#REF!</definedName>
    <definedName name="____________val32763">#REF!</definedName>
    <definedName name="____________val4">#REF!</definedName>
    <definedName name="____________val5">#REF!</definedName>
    <definedName name="____________val50">#REF!</definedName>
    <definedName name="____________val52">#REF!</definedName>
    <definedName name="____________val53">#REF!</definedName>
    <definedName name="____________val6">#REF!</definedName>
    <definedName name="____________val7">#REF!</definedName>
    <definedName name="____________val8">#REF!</definedName>
    <definedName name="____________val9">#REF!</definedName>
    <definedName name="____________vil5">#REF!</definedName>
    <definedName name="____________vil6">#REF!</definedName>
    <definedName name="___________val1">#REF!</definedName>
    <definedName name="___________val10">#REF!</definedName>
    <definedName name="___________val11">#REF!</definedName>
    <definedName name="___________val12">#REF!</definedName>
    <definedName name="___________val12763">#REF!</definedName>
    <definedName name="___________val13">#REF!</definedName>
    <definedName name="___________val14">#REF!</definedName>
    <definedName name="___________val15">#REF!</definedName>
    <definedName name="___________val2">#REF!</definedName>
    <definedName name="___________val22763">#REF!</definedName>
    <definedName name="___________val3">#REF!</definedName>
    <definedName name="___________val32763">#REF!</definedName>
    <definedName name="___________val4">#REF!</definedName>
    <definedName name="___________val5">#REF!</definedName>
    <definedName name="___________val50">#REF!</definedName>
    <definedName name="___________val52">#REF!</definedName>
    <definedName name="___________val53">#REF!</definedName>
    <definedName name="___________val6">#REF!</definedName>
    <definedName name="___________val7">#REF!</definedName>
    <definedName name="___________val8">#REF!</definedName>
    <definedName name="___________val9">#REF!</definedName>
    <definedName name="___________vil5">#REF!</definedName>
    <definedName name="___________vil6">#REF!</definedName>
    <definedName name="__________val1">#REF!</definedName>
    <definedName name="__________val10">#REF!</definedName>
    <definedName name="__________val11">#REF!</definedName>
    <definedName name="__________val12">#REF!</definedName>
    <definedName name="__________val12763">#REF!</definedName>
    <definedName name="__________val13">#REF!</definedName>
    <definedName name="__________val14">#REF!</definedName>
    <definedName name="__________val15">#REF!</definedName>
    <definedName name="__________val2">#REF!</definedName>
    <definedName name="__________val22763">#REF!</definedName>
    <definedName name="__________val3">#REF!</definedName>
    <definedName name="__________val32763">#REF!</definedName>
    <definedName name="__________val4">#REF!</definedName>
    <definedName name="__________val5">#REF!</definedName>
    <definedName name="__________val50">#REF!</definedName>
    <definedName name="__________val52">#REF!</definedName>
    <definedName name="__________val53">#REF!</definedName>
    <definedName name="__________val6">#REF!</definedName>
    <definedName name="__________val7">#REF!</definedName>
    <definedName name="__________val8">#REF!</definedName>
    <definedName name="__________val9">#REF!</definedName>
    <definedName name="__________vil5">#REF!</definedName>
    <definedName name="__________vil6">#REF!</definedName>
    <definedName name="_________val1">#REF!</definedName>
    <definedName name="_________val10">#REF!</definedName>
    <definedName name="_________val11">#REF!</definedName>
    <definedName name="_________val12">#REF!</definedName>
    <definedName name="_________val12763">#REF!</definedName>
    <definedName name="_________val13">#REF!</definedName>
    <definedName name="_________val14">#REF!</definedName>
    <definedName name="_________val15">#REF!</definedName>
    <definedName name="_________val2">#REF!</definedName>
    <definedName name="_________val22763">#REF!</definedName>
    <definedName name="_________val3">#REF!</definedName>
    <definedName name="_________val32763">#REF!</definedName>
    <definedName name="_________val4">#REF!</definedName>
    <definedName name="_________val5">#REF!</definedName>
    <definedName name="_________val50">#REF!</definedName>
    <definedName name="_________val52">#REF!</definedName>
    <definedName name="_________val53">#REF!</definedName>
    <definedName name="_________val6">#REF!</definedName>
    <definedName name="_________val7">#REF!</definedName>
    <definedName name="_________val8">#REF!</definedName>
    <definedName name="_________val9">#REF!</definedName>
    <definedName name="_________vil5">#REF!</definedName>
    <definedName name="_________vil6">#REF!</definedName>
    <definedName name="________val1">#REF!</definedName>
    <definedName name="________val10">#REF!</definedName>
    <definedName name="________val11">#REF!</definedName>
    <definedName name="________val12">#REF!</definedName>
    <definedName name="________val12763">#REF!</definedName>
    <definedName name="________val13">#REF!</definedName>
    <definedName name="________val14">#REF!</definedName>
    <definedName name="________val15">#REF!</definedName>
    <definedName name="________val2">#REF!</definedName>
    <definedName name="________val22763">#REF!</definedName>
    <definedName name="________val3">#REF!</definedName>
    <definedName name="________val32763">#REF!</definedName>
    <definedName name="________val4">#REF!</definedName>
    <definedName name="________val5">#REF!</definedName>
    <definedName name="________val50">#REF!</definedName>
    <definedName name="________val52">#REF!</definedName>
    <definedName name="________val53">#REF!</definedName>
    <definedName name="________val6">#REF!</definedName>
    <definedName name="________val7">#REF!</definedName>
    <definedName name="________val8">#REF!</definedName>
    <definedName name="________val9">#REF!</definedName>
    <definedName name="________vil5">#REF!</definedName>
    <definedName name="________vil6">#REF!</definedName>
    <definedName name="_______val1">#REF!</definedName>
    <definedName name="_______val10">#REF!</definedName>
    <definedName name="_______val11">#REF!</definedName>
    <definedName name="_______val12">#REF!</definedName>
    <definedName name="_______val12763">#REF!</definedName>
    <definedName name="_______val13">#REF!</definedName>
    <definedName name="_______val14">#REF!</definedName>
    <definedName name="_______val15">#REF!</definedName>
    <definedName name="_______val2">#REF!</definedName>
    <definedName name="_______val22763">#REF!</definedName>
    <definedName name="_______val3">#REF!</definedName>
    <definedName name="_______val32763">#REF!</definedName>
    <definedName name="_______val4">#REF!</definedName>
    <definedName name="_______val5">#REF!</definedName>
    <definedName name="_______val50">#REF!</definedName>
    <definedName name="_______val52">#REF!</definedName>
    <definedName name="_______val53">#REF!</definedName>
    <definedName name="_______val6">#REF!</definedName>
    <definedName name="_______val7">#REF!</definedName>
    <definedName name="_______val8">#REF!</definedName>
    <definedName name="_______val9">#REF!</definedName>
    <definedName name="_______vil5">#REF!</definedName>
    <definedName name="_______vil6">#REF!</definedName>
    <definedName name="______val1">#REF!</definedName>
    <definedName name="______val10">#REF!</definedName>
    <definedName name="______val11">#REF!</definedName>
    <definedName name="______val12">#REF!</definedName>
    <definedName name="______val12763">#REF!</definedName>
    <definedName name="______val13">#REF!</definedName>
    <definedName name="______val14">#REF!</definedName>
    <definedName name="______val15">#REF!</definedName>
    <definedName name="______val2">#REF!</definedName>
    <definedName name="______val22763">#REF!</definedName>
    <definedName name="______val3">#REF!</definedName>
    <definedName name="______val32763">#REF!</definedName>
    <definedName name="______val4">#REF!</definedName>
    <definedName name="______val5">#REF!</definedName>
    <definedName name="______val50">#REF!</definedName>
    <definedName name="______val52">#REF!</definedName>
    <definedName name="______val53">#REF!</definedName>
    <definedName name="______val6">#REF!</definedName>
    <definedName name="______val7">#REF!</definedName>
    <definedName name="______val8">#REF!</definedName>
    <definedName name="______val9">#REF!</definedName>
    <definedName name="______vil5">#REF!</definedName>
    <definedName name="______vil6">#REF!</definedName>
    <definedName name="_____val1">#REF!</definedName>
    <definedName name="_____val10">#REF!</definedName>
    <definedName name="_____val11">#REF!</definedName>
    <definedName name="_____val12">#REF!</definedName>
    <definedName name="_____val12763">#REF!</definedName>
    <definedName name="_____val13">#REF!</definedName>
    <definedName name="_____val14">#REF!</definedName>
    <definedName name="_____val15">#REF!</definedName>
    <definedName name="_____val2">#REF!</definedName>
    <definedName name="_____val22763">#REF!</definedName>
    <definedName name="_____val3">#REF!</definedName>
    <definedName name="_____val32763">#REF!</definedName>
    <definedName name="_____val4">#REF!</definedName>
    <definedName name="_____val5">#REF!</definedName>
    <definedName name="_____val50">#REF!</definedName>
    <definedName name="_____val52">#REF!</definedName>
    <definedName name="_____val53">#REF!</definedName>
    <definedName name="_____val6">#REF!</definedName>
    <definedName name="_____val7">#REF!</definedName>
    <definedName name="_____val8">#REF!</definedName>
    <definedName name="_____val9">#REF!</definedName>
    <definedName name="_____vil5">#REF!</definedName>
    <definedName name="_____vil6">#REF!</definedName>
    <definedName name="____val1">#REF!</definedName>
    <definedName name="____val10">#REF!</definedName>
    <definedName name="____val11">#REF!</definedName>
    <definedName name="____val12">#REF!</definedName>
    <definedName name="____val12763">#REF!</definedName>
    <definedName name="____val13">#REF!</definedName>
    <definedName name="____val14">#REF!</definedName>
    <definedName name="____val15">#REF!</definedName>
    <definedName name="____val2">#REF!</definedName>
    <definedName name="____val22763">#REF!</definedName>
    <definedName name="____val3">#REF!</definedName>
    <definedName name="____val32763">#REF!</definedName>
    <definedName name="____val4">#REF!</definedName>
    <definedName name="____val5">#REF!</definedName>
    <definedName name="____val50">#REF!</definedName>
    <definedName name="____val52">#REF!</definedName>
    <definedName name="____val53">#REF!</definedName>
    <definedName name="____val6">#REF!</definedName>
    <definedName name="____val7">#REF!</definedName>
    <definedName name="____val8">#REF!</definedName>
    <definedName name="____val9">#REF!</definedName>
    <definedName name="____vil5">#REF!</definedName>
    <definedName name="____vil6">#REF!</definedName>
    <definedName name="___val1">#REF!</definedName>
    <definedName name="___val10">#REF!</definedName>
    <definedName name="___val11">#REF!</definedName>
    <definedName name="___val12">#REF!</definedName>
    <definedName name="___val12763">#REF!</definedName>
    <definedName name="___val13">#REF!</definedName>
    <definedName name="___val14">#REF!</definedName>
    <definedName name="___val15">#REF!</definedName>
    <definedName name="___val2">#REF!</definedName>
    <definedName name="___val22763">#REF!</definedName>
    <definedName name="___val3">#REF!</definedName>
    <definedName name="___val32763">#REF!</definedName>
    <definedName name="___val4">#REF!</definedName>
    <definedName name="___val5">#REF!</definedName>
    <definedName name="___val50">#REF!</definedName>
    <definedName name="___val52">#REF!</definedName>
    <definedName name="___val53">#REF!</definedName>
    <definedName name="___val6">#REF!</definedName>
    <definedName name="___val7">#REF!</definedName>
    <definedName name="___val8">#REF!</definedName>
    <definedName name="___val9">#REF!</definedName>
    <definedName name="___vil5">#REF!</definedName>
    <definedName name="___vil6">#REF!</definedName>
    <definedName name="__val1">#REF!</definedName>
    <definedName name="__val10">#REF!</definedName>
    <definedName name="__val11">#REF!</definedName>
    <definedName name="__val12">#REF!</definedName>
    <definedName name="__val12763">#REF!</definedName>
    <definedName name="__val13">#REF!</definedName>
    <definedName name="__val14">#REF!</definedName>
    <definedName name="__val15">#REF!</definedName>
    <definedName name="__val2">#REF!</definedName>
    <definedName name="__val22763">#REF!</definedName>
    <definedName name="__val3">#REF!</definedName>
    <definedName name="__val32763">#REF!</definedName>
    <definedName name="__val4">#REF!</definedName>
    <definedName name="__val5">#REF!</definedName>
    <definedName name="__val50">#REF!</definedName>
    <definedName name="__val52">#REF!</definedName>
    <definedName name="__val53">#REF!</definedName>
    <definedName name="__val6">#REF!</definedName>
    <definedName name="__val7">#REF!</definedName>
    <definedName name="__val8">#REF!</definedName>
    <definedName name="__val9">#REF!</definedName>
    <definedName name="__vil5">#REF!</definedName>
    <definedName name="__vil6">#REF!</definedName>
    <definedName name="_val1">#REF!</definedName>
    <definedName name="_val10">#REF!</definedName>
    <definedName name="_val11">#REF!</definedName>
    <definedName name="_val12">#REF!</definedName>
    <definedName name="_val12763">#REF!</definedName>
    <definedName name="_val13">#REF!</definedName>
    <definedName name="_val14">#REF!</definedName>
    <definedName name="_val15">#REF!</definedName>
    <definedName name="_val2">#REF!</definedName>
    <definedName name="_val22763">#REF!</definedName>
    <definedName name="_val3">#REF!</definedName>
    <definedName name="_val32763">#REF!</definedName>
    <definedName name="_val4">#REF!</definedName>
    <definedName name="_val5">#REF!</definedName>
    <definedName name="_val50">#REF!</definedName>
    <definedName name="_val52">#REF!</definedName>
    <definedName name="_val53">#REF!</definedName>
    <definedName name="_val6">#REF!</definedName>
    <definedName name="_val7">#REF!</definedName>
    <definedName name="_val8">#REF!</definedName>
    <definedName name="_val9">#REF!</definedName>
    <definedName name="_vil5">#REF!</definedName>
    <definedName name="_vil6">#REF!</definedName>
    <definedName name="_xlnm.Print_Titles" localSheetId="7">pagfnc10!$1:$2</definedName>
    <definedName name="_xlnm.Print_Titles" localSheetId="8">pagfnc11!$1:$2</definedName>
    <definedName name="_xlnm.Print_Titles" localSheetId="10">pagfnc13!$1:$2</definedName>
    <definedName name="_xlnm.Print_Titles" localSheetId="11">pagfnc14!$1:$7</definedName>
    <definedName name="_xlnm.Print_Titles" localSheetId="12">pagfnc17!$1:$7</definedName>
    <definedName name="_xlnm.Print_Titles" localSheetId="13">pagfnc21!$1:$7</definedName>
    <definedName name="_xlnm.Print_Titles" localSheetId="14">pagfnc22!$1:$7</definedName>
    <definedName name="_xlnm.Print_Titles" localSheetId="15">pagfnc23!$1:$7</definedName>
    <definedName name="_xlnm.Print_Titles" localSheetId="16">pagfnc24!$1:$4</definedName>
    <definedName name="_xlnm.Print_Titles" localSheetId="17">pagfnc25!$1:$4</definedName>
    <definedName name="_xlnm.Print_Titles" localSheetId="18">pagfnc29!$1:$2</definedName>
    <definedName name="_xlnm.Print_Titles" localSheetId="19">pagfnc31!$1:$2</definedName>
    <definedName name="_xlnm.Print_Titles" localSheetId="20">pagfnc32!$1:$7</definedName>
    <definedName name="_xlnm.Print_Titles" localSheetId="21">pagfnc33!$1:$7</definedName>
    <definedName name="_xlnm.Print_Titles" localSheetId="22">pagfnc34!$1:$7</definedName>
    <definedName name="_xlnm.Print_Titles" localSheetId="23">pagfnc35!$1:$7</definedName>
    <definedName name="_xlnm.Print_Titles" localSheetId="24">pagfnc37!$1:$7</definedName>
    <definedName name="_xlnm.Print_Titles" localSheetId="25">pagfnc38!$1:$7</definedName>
    <definedName name="_xlnm.Print_Titles" localSheetId="26">pagfnc39!$1:$7</definedName>
    <definedName name="_xlnm.Print_Titles" localSheetId="27">pagfnc40!$1:$7</definedName>
    <definedName name="_xlnm.Print_Titles" localSheetId="28">pagfnc41!$1:$7</definedName>
    <definedName name="_xlnm.Print_Titles" localSheetId="29">pagfnc43!$1:$4</definedName>
    <definedName name="_xlnm.Print_Titles" localSheetId="30">pagfnc46!$1:$2</definedName>
    <definedName name="_xlnm.Print_Titles" localSheetId="31">pagfnc47!$1:$2</definedName>
    <definedName name="_xlnm.Print_Titles" localSheetId="32">pagfnc48!$1:$2</definedName>
    <definedName name="_xlnm.Print_Titles" localSheetId="3">pagfnc5!$1:$3</definedName>
    <definedName name="_xlnm.Print_Titles" localSheetId="4">pagfnc6!$A:$A,pagfnc6!$1:$2</definedName>
    <definedName name="_xlnm.Print_Titles" localSheetId="33">pagfnc61!$1:$2</definedName>
    <definedName name="_xlnm.Print_Titles" localSheetId="34">pagfnc62!$1:$6</definedName>
    <definedName name="_xlnm.Print_Titles" localSheetId="5">pagfnc8!$1:$2</definedName>
    <definedName name="_xlnm.Print_Titles" localSheetId="6">pagfnc9!$1:$2</definedName>
    <definedName name="p4v1">#REF!</definedName>
    <definedName name="p4v2">#REF!</definedName>
    <definedName name="p4v3">#REF!</definedName>
    <definedName name="p4v4">#REF!</definedName>
    <definedName name="p4v5">#REF!</definedName>
    <definedName name="p4v6">#REF!</definedName>
    <definedName name="p5v3">#REF!</definedName>
    <definedName name="p5v6">#REF!</definedName>
    <definedName name="VAL_I">#REF!</definedName>
    <definedName name="VAL_II">#REF!</definedName>
    <definedName name="VAL_III">#REF!</definedName>
    <definedName name="VAL_IV">#REF!</definedName>
    <definedName name="valA">#REF!</definedName>
    <definedName name="valA1">#REF!</definedName>
    <definedName name="valB">#REF!</definedName>
    <definedName name="valB1">#REF!</definedName>
    <definedName name="valC">#REF!</definedName>
    <definedName name="valD">#REF!</definedName>
  </definedNames>
  <calcPr calcId="145621"/>
</workbook>
</file>

<file path=xl/calcChain.xml><?xml version="1.0" encoding="utf-8"?>
<calcChain xmlns="http://schemas.openxmlformats.org/spreadsheetml/2006/main">
  <c r="M63" i="50" l="1"/>
  <c r="L63" i="50"/>
  <c r="K63" i="50"/>
  <c r="J63" i="50"/>
  <c r="I63" i="50"/>
  <c r="H63" i="50"/>
  <c r="G63" i="50"/>
  <c r="F63" i="50"/>
  <c r="E63" i="50"/>
  <c r="D63" i="50"/>
  <c r="N61" i="50"/>
  <c r="N63" i="50" s="1"/>
  <c r="O63" i="50" s="1"/>
  <c r="O24" i="49"/>
  <c r="N24" i="49"/>
  <c r="O23" i="49"/>
  <c r="N23" i="49"/>
  <c r="L30" i="49" s="1"/>
  <c r="N30" i="49" s="1"/>
  <c r="M23" i="49"/>
  <c r="M24" i="49" s="1"/>
  <c r="L23" i="49"/>
  <c r="L24" i="49" s="1"/>
  <c r="K23" i="49"/>
  <c r="K24" i="49" s="1"/>
  <c r="D31" i="49" s="1"/>
  <c r="P22" i="49"/>
  <c r="P21" i="49"/>
  <c r="P19" i="49"/>
  <c r="P23" i="49" s="1"/>
  <c r="P24" i="49" s="1"/>
  <c r="F19" i="49"/>
  <c r="O13" i="49"/>
  <c r="N13" i="49"/>
  <c r="K13" i="49"/>
  <c r="O12" i="49"/>
  <c r="N12" i="49"/>
  <c r="M12" i="49"/>
  <c r="M13" i="49" s="1"/>
  <c r="L12" i="49"/>
  <c r="L13" i="49" s="1"/>
  <c r="K12" i="49"/>
  <c r="D30" i="49" s="1"/>
  <c r="P11" i="49"/>
  <c r="P10" i="49"/>
  <c r="P9" i="49"/>
  <c r="P12" i="49" s="1"/>
  <c r="P13" i="49" s="1"/>
  <c r="L29" i="49" l="1"/>
  <c r="B9" i="43"/>
  <c r="D9" i="43"/>
  <c r="B17" i="43"/>
  <c r="C17" i="43"/>
  <c r="D17" i="43"/>
  <c r="E17" i="43"/>
  <c r="F11" i="42"/>
  <c r="G11" i="42"/>
  <c r="H11" i="42"/>
  <c r="I11" i="42"/>
  <c r="N11" i="42"/>
  <c r="O11" i="42"/>
  <c r="P11" i="42"/>
  <c r="B12" i="42"/>
  <c r="B11" i="42" s="1"/>
  <c r="C12" i="42"/>
  <c r="C11" i="42" s="1"/>
  <c r="D12" i="42"/>
  <c r="D11" i="42" s="1"/>
  <c r="E12" i="42"/>
  <c r="E11" i="42" s="1"/>
  <c r="F12" i="42"/>
  <c r="G12" i="42"/>
  <c r="H12" i="42"/>
  <c r="I12" i="42"/>
  <c r="J12" i="42"/>
  <c r="J11" i="42" s="1"/>
  <c r="K12" i="42"/>
  <c r="K11" i="42" s="1"/>
  <c r="L12" i="42"/>
  <c r="L11" i="42" s="1"/>
  <c r="M12" i="42"/>
  <c r="M11" i="42" s="1"/>
  <c r="N12" i="42"/>
  <c r="O12" i="42"/>
  <c r="P12" i="42"/>
  <c r="B17" i="42"/>
  <c r="C17" i="4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B25" i="42"/>
  <c r="C25" i="42"/>
  <c r="D25" i="42"/>
  <c r="H25" i="42"/>
  <c r="I25" i="42"/>
  <c r="J25" i="42"/>
  <c r="K25" i="42"/>
  <c r="L25" i="42"/>
  <c r="P25" i="42"/>
  <c r="B26" i="42"/>
  <c r="C26" i="42"/>
  <c r="D26" i="42"/>
  <c r="E26" i="42"/>
  <c r="E25" i="42" s="1"/>
  <c r="F26" i="42"/>
  <c r="F25" i="42" s="1"/>
  <c r="G26" i="42"/>
  <c r="G25" i="42" s="1"/>
  <c r="H26" i="42"/>
  <c r="I26" i="42"/>
  <c r="J26" i="42"/>
  <c r="K26" i="42"/>
  <c r="L26" i="42"/>
  <c r="M26" i="42"/>
  <c r="M25" i="42" s="1"/>
  <c r="N26" i="42"/>
  <c r="N25" i="42" s="1"/>
  <c r="O26" i="42"/>
  <c r="O25" i="42" s="1"/>
  <c r="P26" i="42"/>
  <c r="B31" i="42"/>
  <c r="C31" i="42"/>
  <c r="D31" i="42"/>
  <c r="E31" i="42"/>
  <c r="F31" i="42"/>
  <c r="G31" i="42"/>
  <c r="H31" i="42"/>
  <c r="I31" i="42"/>
  <c r="J31" i="42"/>
  <c r="K31" i="42"/>
  <c r="L31" i="42"/>
  <c r="M31" i="42"/>
  <c r="N31" i="42"/>
  <c r="O31" i="42"/>
  <c r="P31" i="42"/>
  <c r="C7" i="41"/>
  <c r="E7" i="41"/>
  <c r="E25" i="41" s="1"/>
  <c r="E35" i="41" s="1"/>
  <c r="C18" i="41"/>
  <c r="E18" i="41"/>
  <c r="C25" i="41"/>
  <c r="C35" i="41" s="1"/>
  <c r="C31" i="41"/>
  <c r="E31" i="41"/>
  <c r="E33" i="41"/>
  <c r="C7" i="40"/>
  <c r="C25" i="40" s="1"/>
  <c r="C35" i="40" s="1"/>
  <c r="E7" i="40"/>
  <c r="E25" i="40" s="1"/>
  <c r="C18" i="40"/>
  <c r="E18" i="40"/>
  <c r="C31" i="40"/>
  <c r="E31" i="40"/>
  <c r="E33" i="40"/>
  <c r="C7" i="36"/>
  <c r="D7" i="36"/>
  <c r="E7" i="36"/>
  <c r="F7" i="36"/>
  <c r="C18" i="36"/>
  <c r="D18" i="36"/>
  <c r="E18" i="36"/>
  <c r="F18" i="36"/>
  <c r="C25" i="36"/>
  <c r="C29" i="36" s="1"/>
  <c r="D25" i="36"/>
  <c r="E25" i="36"/>
  <c r="F25" i="36"/>
  <c r="D29" i="36"/>
  <c r="E29" i="36"/>
  <c r="F29" i="36"/>
  <c r="I8" i="35"/>
  <c r="I9" i="35"/>
  <c r="I10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O24" i="28"/>
  <c r="C7" i="23"/>
  <c r="D7" i="23"/>
  <c r="E7" i="23"/>
  <c r="F7" i="23"/>
  <c r="C18" i="23"/>
  <c r="D18" i="23"/>
  <c r="E18" i="23"/>
  <c r="F18" i="23"/>
  <c r="C28" i="23"/>
  <c r="D28" i="23"/>
  <c r="E28" i="23"/>
  <c r="F28" i="23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D8" i="9"/>
  <c r="G8" i="9"/>
  <c r="D23" i="9"/>
  <c r="G23" i="9"/>
  <c r="C33" i="6"/>
  <c r="D33" i="6"/>
  <c r="E33" i="6"/>
  <c r="C36" i="5"/>
  <c r="D36" i="5"/>
  <c r="E36" i="5"/>
  <c r="N29" i="49" l="1"/>
  <c r="N32" i="49" s="1"/>
  <c r="L32" i="49"/>
  <c r="E35" i="40"/>
</calcChain>
</file>

<file path=xl/sharedStrings.xml><?xml version="1.0" encoding="utf-8"?>
<sst xmlns="http://schemas.openxmlformats.org/spreadsheetml/2006/main" count="1892" uniqueCount="788">
  <si>
    <t>TOTAL GENERAL</t>
  </si>
  <si>
    <t>Libellé</t>
  </si>
  <si>
    <t>IV - ANNEXES</t>
  </si>
  <si>
    <t>Total</t>
  </si>
  <si>
    <t>Refinancement de dette</t>
  </si>
  <si>
    <t>166</t>
  </si>
  <si>
    <t>Opérations afférentes à l'option de tirage sur ligne de trésorerie</t>
  </si>
  <si>
    <t>16449</t>
  </si>
  <si>
    <t>budget précédent</t>
  </si>
  <si>
    <t>Vote de</t>
  </si>
  <si>
    <t>Pour mémoire</t>
  </si>
  <si>
    <t>Art.</t>
  </si>
  <si>
    <t>Autres ressources financières ne faisant pas partie des ressources propres (c/16449 et c/166)</t>
  </si>
  <si>
    <t>(4) Ces créances et charges peuvent être financées par emprunt</t>
  </si>
  <si>
    <t>(3) Indiquer le signe algébrique..</t>
  </si>
  <si>
    <t>(2) Crédits de l'exercice votés lors de la séance.</t>
  </si>
  <si>
    <t>(1) Détailler les chapitres budgétaires par article conformément au plan de comptes appliqué par la collectivité.</t>
  </si>
  <si>
    <t>Solde net hors créances sur autres collectivités publiques (c/2763) et charges transférées (D)(3)(4)</t>
  </si>
  <si>
    <t>Solde (recettes-dépenses) (3)</t>
  </si>
  <si>
    <t>Recettes financières (III)</t>
  </si>
  <si>
    <t>Dépenses financières (I)</t>
  </si>
  <si>
    <t>Montant</t>
  </si>
  <si>
    <t>Solde des op.financières</t>
  </si>
  <si>
    <t>Résultat hors charges transférées = III-II</t>
  </si>
  <si>
    <t>Excédent (III)-(I)</t>
  </si>
  <si>
    <t>Déficit (I)-(III)</t>
  </si>
  <si>
    <t>VIREMENTS DE LA SECTION DE FONCTIONNEMENT (d)</t>
  </si>
  <si>
    <t>951</t>
  </si>
  <si>
    <t>Transferts entre sections (c)</t>
  </si>
  <si>
    <t>PRODUITS DE CESSIONS</t>
  </si>
  <si>
    <t>954</t>
  </si>
  <si>
    <t>Immobilisations</t>
  </si>
  <si>
    <t>2...</t>
  </si>
  <si>
    <t>AUTRES SUBVENTIONS D INVESTISSEMENT NON TRANSFERABLES</t>
  </si>
  <si>
    <t>138</t>
  </si>
  <si>
    <t>Autre recettes financières (b)</t>
  </si>
  <si>
    <t>Ressources propres externes (a)</t>
  </si>
  <si>
    <t>RECETTES (RESSOURCES PROPRES) (III)= a+b+c+d</t>
  </si>
  <si>
    <t>Pour mémoire,</t>
  </si>
  <si>
    <t>Libellé(1)</t>
  </si>
  <si>
    <t>Art.(1)</t>
  </si>
  <si>
    <t>DETAIL PAR ARTICLES - RECETTES</t>
  </si>
  <si>
    <t>EQUILIBRE DES OPERATION FINANCIERES - RECETTES</t>
  </si>
  <si>
    <t>ELEMENTS DU BILAN</t>
  </si>
  <si>
    <t>IV</t>
  </si>
  <si>
    <t>Détail des comptes 16449 et 166 en dépense</t>
  </si>
  <si>
    <t>(2) Crédits de l'exercice votés lors de la séance</t>
  </si>
  <si>
    <t xml:space="preserve">(1) Détailler les chapitres budgétaires par article conformément au plan de comptes </t>
  </si>
  <si>
    <t>Stocks et en-cours (G)</t>
  </si>
  <si>
    <t>Charges à répartir sur plusieurs exercices (F)</t>
  </si>
  <si>
    <t>Travaux en régie (E)</t>
  </si>
  <si>
    <t>Charges transférées (D) = E+F+G</t>
  </si>
  <si>
    <t>Reprise sur autofinancement antérieur (C)</t>
  </si>
  <si>
    <t>Transferts entre sections = C+D</t>
  </si>
  <si>
    <t>AUTRES IMMOBILISATIONS FINANCIERES</t>
  </si>
  <si>
    <t>27</t>
  </si>
  <si>
    <t>PARTICIPATIONS ET CREANCES RATTACHEES A DES PARTICIPATIONS</t>
  </si>
  <si>
    <t>26</t>
  </si>
  <si>
    <t>SUBVENTIONS D INVESTISSEMENT TRANSFEREES AU COMPTE DE RESULTAT</t>
  </si>
  <si>
    <t>139</t>
  </si>
  <si>
    <t>DOTATIONS, FONDS DIVERS ET RESERVES</t>
  </si>
  <si>
    <t>10</t>
  </si>
  <si>
    <t>Autres dépenses financières (sous-total) (B)</t>
  </si>
  <si>
    <t>EMPRUNTS EN EUROS</t>
  </si>
  <si>
    <t>1641</t>
  </si>
  <si>
    <t>EMPRUNTS ET DETTES ASSIMILEES (A)</t>
  </si>
  <si>
    <t>16</t>
  </si>
  <si>
    <t>HORS CHARGES TRANSFEREES (II)=A+B+C</t>
  </si>
  <si>
    <t>DEPENSES TOTALES (I)=A+B+C+D</t>
  </si>
  <si>
    <t>DETAIL PAR ARTICLES - DEPENSES</t>
  </si>
  <si>
    <t>EQUILIBRE DES OPERATION FINANCIERES - DEPENSES</t>
  </si>
  <si>
    <t>Article</t>
  </si>
  <si>
    <t>RECETTES</t>
  </si>
  <si>
    <t>DEPENSES</t>
  </si>
  <si>
    <t>(1) Les dépenses de fonctionnement (B 1) sont égales aux recettes d'investisemment en (A 2); les dépenses d'investissement (A 1) sont égales aux recettes de fonctionnement en (B 2)</t>
  </si>
  <si>
    <t>...</t>
  </si>
  <si>
    <t>Autres...</t>
  </si>
  <si>
    <t>Réintégration des amortissements</t>
  </si>
  <si>
    <t>21..,23</t>
  </si>
  <si>
    <t>Travaux en régie</t>
  </si>
  <si>
    <t>Moins-values de cession</t>
  </si>
  <si>
    <t>10..,139</t>
  </si>
  <si>
    <t>Reprises sur dotations et subventions</t>
  </si>
  <si>
    <t>ICNE N-1 contrepassés/emprunts</t>
  </si>
  <si>
    <t>ICNE de l'exercice/prêts</t>
  </si>
  <si>
    <t>B 2</t>
  </si>
  <si>
    <t>A 1</t>
  </si>
  <si>
    <t>TOTAL</t>
  </si>
  <si>
    <t>Prévisions</t>
  </si>
  <si>
    <t>Compte</t>
  </si>
  <si>
    <t>DE FONCTIONNEMENT (1)</t>
  </si>
  <si>
    <t>D'INVESTISSEMENT (1)</t>
  </si>
  <si>
    <t>Intitulé</t>
  </si>
  <si>
    <t>(D953=R951)</t>
  </si>
  <si>
    <t>Virement de section à section</t>
  </si>
  <si>
    <t>ICNE N-1 contrepassés sur prêts</t>
  </si>
  <si>
    <t>Transformation d'un prêt en subvention</t>
  </si>
  <si>
    <t>Amortissements</t>
  </si>
  <si>
    <t>Plus-values de cession</t>
  </si>
  <si>
    <t>21..,26</t>
  </si>
  <si>
    <t xml:space="preserve">VNC des immobilisations cédées </t>
  </si>
  <si>
    <t>ICNE de l'exercice/emprunts</t>
  </si>
  <si>
    <t>A 2</t>
  </si>
  <si>
    <t>B 1</t>
  </si>
  <si>
    <t>FONCTIONNEMENT (1)</t>
  </si>
  <si>
    <t>DEPENSES DE</t>
  </si>
  <si>
    <t>OPERATIONS D'ORDRE DE SECTION A SECTION</t>
  </si>
  <si>
    <t>ETATS DES METHODES UTILISEES</t>
  </si>
  <si>
    <t>TOTAL GENERAL DES RECETTES</t>
  </si>
  <si>
    <t>TOTAL GENERAL DES DEPENSES</t>
  </si>
  <si>
    <t>FONCTIONNEMENT</t>
  </si>
  <si>
    <t>INVESTISSEMENT</t>
  </si>
  <si>
    <t>de l'exercice</t>
  </si>
  <si>
    <t>précédent (1)</t>
  </si>
  <si>
    <t>sur les crédits</t>
  </si>
  <si>
    <t>le budget</t>
  </si>
  <si>
    <t>SECTION</t>
  </si>
  <si>
    <t>III - PRESENTATION GENERALE</t>
  </si>
  <si>
    <t>II - BUDGET ANNEXE 02 : BUDGET ANNEXE AGENCE SPT</t>
  </si>
  <si>
    <t>I - BUDGET PRINCIPAL</t>
  </si>
  <si>
    <t>PRESENTATION AGREGEE DU BUDGET PRINCIPAL ET DES BUDGETS ANNEXES</t>
  </si>
  <si>
    <t>VIREMENT A LA SECTION D''INVESTISSEMENT</t>
  </si>
  <si>
    <t>B 953</t>
  </si>
  <si>
    <t>95 DEPENSES SANS REALISATIONS</t>
  </si>
  <si>
    <t>B - SECTION DE FONCTIONNEMENT</t>
  </si>
  <si>
    <t>III</t>
  </si>
  <si>
    <t>III - VOTE DU BUDGET</t>
  </si>
  <si>
    <t>DEPENSES (1)</t>
  </si>
  <si>
    <t>Article /compte par nature</t>
  </si>
  <si>
    <t>Détail par articles</t>
  </si>
  <si>
    <t>B - SECTION DE FONCTIONNEMENT - 94 OPERATIONS NON VENTILEES</t>
  </si>
  <si>
    <t>(1) 661 et 76 uniquement servi en opérations réelles ; le rattachement de fin d'exercice par mouvement d'ordre budgétaire figure au chapitre 946</t>
  </si>
  <si>
    <t xml:space="preserve">DEPENSES </t>
  </si>
  <si>
    <t>CHAPITRE 943 - OPERATIONS FINANCIERES</t>
  </si>
  <si>
    <t>PARTICIPATIONS</t>
  </si>
  <si>
    <t>CHAPITRE 942 - DOTATIONS ET PARTICIPATIONS</t>
  </si>
  <si>
    <t>B 943</t>
  </si>
  <si>
    <t>B 942</t>
  </si>
  <si>
    <t xml:space="preserve">(2) Il s'agit des AP et AE nouvelles qui sont votées lors de la séance d'adoption du budget. Cela concerne des AP et AE relatives à de nouvelles programmations pluriannuelles </t>
  </si>
  <si>
    <t>(1) Détailler le compte à trois chiffres</t>
  </si>
  <si>
    <t>AUTRES PRODUITS</t>
  </si>
  <si>
    <t>RESTITUTIONS SUR TAXES</t>
  </si>
  <si>
    <t>AIDES DIRECTES A LA PERSONNE</t>
  </si>
  <si>
    <t>CHARGES DE SECURITE SOCIALE ET DE PREVOYANCE</t>
  </si>
  <si>
    <t>REMUNERATIONS DU PERSONNEL</t>
  </si>
  <si>
    <t>FRAIS POSTAUX ET FRAIS DE TELECOMMUNICATIONS</t>
  </si>
  <si>
    <t>DEPLACEMENTS ET MISSIONS</t>
  </si>
  <si>
    <t>TRANSPORTS DE BIENS ET TRANSPORTS COLLECTIFS</t>
  </si>
  <si>
    <t>PUBLICITE, PUBLICATIONS, RELATIONS PUBLIQUES</t>
  </si>
  <si>
    <t>REMUNERATIONS D INTERMEDIAIRES ET HONORAIRES</t>
  </si>
  <si>
    <t>DIVERS</t>
  </si>
  <si>
    <t>ENTRETIEN ET REPARATIONS</t>
  </si>
  <si>
    <t>LOCATIONS</t>
  </si>
  <si>
    <t>ACHATS NON STOCKES DE MATIERES ET FOURNITURES</t>
  </si>
  <si>
    <t>PRESENTATION CROISEE</t>
  </si>
  <si>
    <t>Recettes affectées</t>
  </si>
  <si>
    <t>RECETTES AFFECTEES AU FONCTIONNEMENT</t>
  </si>
  <si>
    <t>Hors AP-CP</t>
  </si>
  <si>
    <t>Dans le cadre d'une AP-CP</t>
  </si>
  <si>
    <t>DEPENSES DE FONCTIONNEMENT</t>
  </si>
  <si>
    <t>DU CHAPITRE</t>
  </si>
  <si>
    <t>RECHERCHE - DEVELOPPEMENT</t>
  </si>
  <si>
    <t>AUTRES ACTIVITES</t>
  </si>
  <si>
    <t>AUTRES ACTIVITES DE SERVICES</t>
  </si>
  <si>
    <t>TOURISME</t>
  </si>
  <si>
    <t>compte par nature (1)</t>
  </si>
  <si>
    <t>COMMERCE, ARTISANAT</t>
  </si>
  <si>
    <t>INDUSTRIE, BTP</t>
  </si>
  <si>
    <t>MINES ET CARRIERES</t>
  </si>
  <si>
    <t>AGRICULTURE ET PECHE - SECURITE SANITAIRE DES ALIMENTS ET BIO SECURITE</t>
  </si>
  <si>
    <t>ANIMATION ET DEVELOPPEMENT ECONOMIQUE</t>
  </si>
  <si>
    <t>SERVICES COMMUNS</t>
  </si>
  <si>
    <t xml:space="preserve">AE(2) = </t>
  </si>
  <si>
    <t>CHAPITRE 939 - ECONOMIE</t>
  </si>
  <si>
    <t>Détail par articles - Présentation croisée</t>
  </si>
  <si>
    <t>A 939</t>
  </si>
  <si>
    <t>B - SECTION DE FONCTIONNEMENT - 93 OPERATIONS VENTILEES</t>
  </si>
  <si>
    <t>AUTRES IMPOTS ET TAXES</t>
  </si>
  <si>
    <t>SUBVENTIONS EXCEPTIONNELLES</t>
  </si>
  <si>
    <t>AUTRES IMPOTS, TAXES ET VERSEMENTS ASSIMILES (ADMINISTRATION DES IMPOTS)</t>
  </si>
  <si>
    <t>PRIMES D ASSURANCES</t>
  </si>
  <si>
    <t>AUTRES</t>
  </si>
  <si>
    <t>POSTES ET TELECOMMUNICATIONS</t>
  </si>
  <si>
    <t>INTERMODALITE</t>
  </si>
  <si>
    <t>INFRASTRUCTURES, TRANSPORT ET ACTIVITES NAVALS, FLUVIAUX</t>
  </si>
  <si>
    <t>INFRASTRUCTURES ET TRANSPORT AERIEN</t>
  </si>
  <si>
    <t>INFRASTRUCTURES ET TRANSPORT TERRESTRE</t>
  </si>
  <si>
    <t>CHAPITRE 938 - TRANSPORTS ET COMMUNICATION</t>
  </si>
  <si>
    <t>A 938</t>
  </si>
  <si>
    <t>PRESTATIONS DE SERVICES</t>
  </si>
  <si>
    <t>REDEVANCES ET RECETTES D UTILISATION DU DOMAINE</t>
  </si>
  <si>
    <t>METEOROLOGIE</t>
  </si>
  <si>
    <t>URBANISME, LOGEMENT ET ESPACES PUBLICS</t>
  </si>
  <si>
    <t>AMENAGEMENT DU TERRITOIRE</t>
  </si>
  <si>
    <t>BIO-DIVERSITE, PROTECTION MARINE, PAYSAGES, AMENAGEMENT FORESTIER</t>
  </si>
  <si>
    <t>GESTION DE L'EAU</t>
  </si>
  <si>
    <t>PRODUCTION ET MAITRISE DE L'ENERGIE</t>
  </si>
  <si>
    <t>GESTION DES DECHETS ET LUTTE CONTRE LES POLLUTIONS</t>
  </si>
  <si>
    <t>CHAPITRE 937 - AMENAGEMENT ET ENVIRONNEMENT</t>
  </si>
  <si>
    <t>A 937</t>
  </si>
  <si>
    <t>FORMATION PROFESSIONNELLE CONTINUE ET APPRENTISSAGE</t>
  </si>
  <si>
    <t>CHÔMAGE</t>
  </si>
  <si>
    <t>TRAVAIL, EMPLOI, INSERTION</t>
  </si>
  <si>
    <t>CHAPITRE 936 - TRAVAIL, EMPLOI ET FORMATION PROFESSIONNELLE</t>
  </si>
  <si>
    <t>A 936</t>
  </si>
  <si>
    <t>PRODUITS EXCEPTIONNELS SUR OPERATIONS DE GESTION</t>
  </si>
  <si>
    <t>SUBVENTIONS</t>
  </si>
  <si>
    <t>AIDES INDIRECTES A LA PERSONNE</t>
  </si>
  <si>
    <t>INSERTION</t>
  </si>
  <si>
    <t>LUTTE CONTRE LES EXCLUSIONS (DONT AIDE MEDICALE)</t>
  </si>
  <si>
    <t>LOGEMENT SOCIAL</t>
  </si>
  <si>
    <t>PENSIONS</t>
  </si>
  <si>
    <t>FAMILLE ET ENFANCE</t>
  </si>
  <si>
    <t>HANDICAP ET DEPENDANCE (DONT PERSONNES AGEES)</t>
  </si>
  <si>
    <t>CHAPITRE 935 - PROTECTION ET ACTION SOCIALE</t>
  </si>
  <si>
    <t>A 935</t>
  </si>
  <si>
    <t>INFORMATION - MEDIAS</t>
  </si>
  <si>
    <t>JEUNESSE (ACTION SOCIO-EDUCATIVE ET LOISIRS)</t>
  </si>
  <si>
    <t>SPORTS - JEUNESSE - LOISIRS</t>
  </si>
  <si>
    <t>CULTURE</t>
  </si>
  <si>
    <t>CHAPITRE 933 - CULTURE, JEUNESSE, SPORTS ET LOISIRS</t>
  </si>
  <si>
    <t>A 933</t>
  </si>
  <si>
    <t>CHARGES DIVERSES DE GESTION COURANTE</t>
  </si>
  <si>
    <t>SERVICES PERISCOLAIRES</t>
  </si>
  <si>
    <t>ENSEIGNEMENT SUPERIEUR</t>
  </si>
  <si>
    <t>ENSEIGNEMENT SECONDAIRE</t>
  </si>
  <si>
    <t>ENSEIGNEMENT PRIMAIRE</t>
  </si>
  <si>
    <t xml:space="preserve">AE = </t>
  </si>
  <si>
    <t>CHAPITRE 932 - ENSEIGNEMENT</t>
  </si>
  <si>
    <t>A 932</t>
  </si>
  <si>
    <t>JUSTICE</t>
  </si>
  <si>
    <t>INCENDIE ET SECOURS</t>
  </si>
  <si>
    <t>POLICE</t>
  </si>
  <si>
    <t>CHAPITRE 931 - SECURITE ET ORDRE PUBLIC</t>
  </si>
  <si>
    <t>A 931</t>
  </si>
  <si>
    <t>MANDATS ANNULES (S/EXERCICES ANTERIEURS) OU ATTEINTS PAR DECHEANCE QUADRIENNALE</t>
  </si>
  <si>
    <t>GAINS DE CHANGE</t>
  </si>
  <si>
    <t>REVENUS DES VALEURS MOBILIERES DE PLACEMENT (REVENUS DIRECTS ET INDIRECTS)</t>
  </si>
  <si>
    <t>COMPENSATIONS, ATTRIBUTIONS ET AUTRES PARTICIPATIONS</t>
  </si>
  <si>
    <t>AMENDES</t>
  </si>
  <si>
    <t>IMPOTS ET TAXES SECTORIELS</t>
  </si>
  <si>
    <t>IMPOTS ET TAXES LIES AUX ACTIVITES DE SERVICE</t>
  </si>
  <si>
    <t>DROITS D ENREGISTREMENT ET DE TIMBRE</t>
  </si>
  <si>
    <t>DROITS ET TAXES A L'IMPORTATION</t>
  </si>
  <si>
    <t>CONTRIBUTIONS DIRECTES</t>
  </si>
  <si>
    <t>TITRES ANNULES (SUR EXERCICES ANTERIEURS)</t>
  </si>
  <si>
    <t>CHARGES EXCEPTIONNELLES SUR OPERATIONS DE GESTION</t>
  </si>
  <si>
    <t>AUTRES CHARGES FINANCIERES</t>
  </si>
  <si>
    <t>CHARGES D INTERETS</t>
  </si>
  <si>
    <t>CONTRIBUTIONS OBLIGATOIRES</t>
  </si>
  <si>
    <t>INDEMNITES, FRAIS MISSION ET FORMAT DES ELUS, MEMBRES INSTITUT</t>
  </si>
  <si>
    <t>AUTRES CHARGES DE PERSONNEL</t>
  </si>
  <si>
    <t>CHARGES LOCATIVES ET DE COPROPRIETE</t>
  </si>
  <si>
    <t>RELATIONS EXTERIEURES</t>
  </si>
  <si>
    <t>AFFAIRES COUTUMIERES</t>
  </si>
  <si>
    <t>POUVOIRS PUBLICS ET INSTITUTIONS</t>
  </si>
  <si>
    <t>SERVICES GENERAUX</t>
  </si>
  <si>
    <t>NON VENTILE</t>
  </si>
  <si>
    <t>CHAPITRE 930 - ADMINISTRATION GENERALE</t>
  </si>
  <si>
    <t>A 930</t>
  </si>
  <si>
    <t>(1) Il s'agit de crédits de paiements afférents à l'ensemble des autorisations d'engagement votées antérieurement et lors de la séance budgétaire ainsi que des crédits annuels hors AE</t>
  </si>
  <si>
    <t>TOTAL des groupes fonctionnels</t>
  </si>
  <si>
    <t>953</t>
  </si>
  <si>
    <t>DEPENSES IMPREVUES</t>
  </si>
  <si>
    <t>952</t>
  </si>
  <si>
    <t>TRANSFERTS ENTRE LES SECTIONS</t>
  </si>
  <si>
    <t>946</t>
  </si>
  <si>
    <t>PROVISIONS ET AUTRES OPERATIONS MIXTES</t>
  </si>
  <si>
    <t>945</t>
  </si>
  <si>
    <t>FRAIS DE FONCTIONNEMENT DES GROUPES D''ELUS</t>
  </si>
  <si>
    <t>944</t>
  </si>
  <si>
    <t>OPERATIONS FINANCIERES</t>
  </si>
  <si>
    <t>943</t>
  </si>
  <si>
    <t>DOTATIONS ET PARTICIPATIONS</t>
  </si>
  <si>
    <t>942</t>
  </si>
  <si>
    <t>941</t>
  </si>
  <si>
    <t>IMPOSITIONS DIRECTES</t>
  </si>
  <si>
    <t>940</t>
  </si>
  <si>
    <t>Opérations non ventilées</t>
  </si>
  <si>
    <t>Groupe 94</t>
  </si>
  <si>
    <t>ECONOMIE</t>
  </si>
  <si>
    <t>939</t>
  </si>
  <si>
    <t>TRANSPORTS ET COMMUNICATION</t>
  </si>
  <si>
    <t>938</t>
  </si>
  <si>
    <t>AMENAGEMENT ET ENVIRONNEMENT</t>
  </si>
  <si>
    <t>937</t>
  </si>
  <si>
    <t>TRAVAIL, EMPLOI ET FORMATION PROFESSIONNELLE</t>
  </si>
  <si>
    <t>936</t>
  </si>
  <si>
    <t>PROTECTION ET ACTION SOCIALE</t>
  </si>
  <si>
    <t>935</t>
  </si>
  <si>
    <t>SANTE</t>
  </si>
  <si>
    <t>934</t>
  </si>
  <si>
    <t>CULTURE, JEUNESSE, SPORTS ET LOISIRS</t>
  </si>
  <si>
    <t>933</t>
  </si>
  <si>
    <t>ENSEIGNEMENT</t>
  </si>
  <si>
    <t>932</t>
  </si>
  <si>
    <t>SECURITE ET ORDRE PUBLIC</t>
  </si>
  <si>
    <t>931</t>
  </si>
  <si>
    <t>ADMINISTRATION GENERALE</t>
  </si>
  <si>
    <t>930</t>
  </si>
  <si>
    <t>Opérations ventilées</t>
  </si>
  <si>
    <t>Groupe 93</t>
  </si>
  <si>
    <t>crédits de l'exercice (1)</t>
  </si>
  <si>
    <t>AE lors de la séance budgétaire</t>
  </si>
  <si>
    <t>LIBELLES</t>
  </si>
  <si>
    <t>Chapitres</t>
  </si>
  <si>
    <t>B</t>
  </si>
  <si>
    <t>B - SECTION DE FONCTIONNEMENT - VUE D'ENSEMBLE</t>
  </si>
  <si>
    <t xml:space="preserve">PRODUIT DES CESSIONS D''IMMOBILISATIONS </t>
  </si>
  <si>
    <t>VIREMENT DE LA SECTION DE FONCTIONNEMENT</t>
  </si>
  <si>
    <t>A954</t>
  </si>
  <si>
    <t>95 OPERATIONS SANS REALISATIONS</t>
  </si>
  <si>
    <t>A951</t>
  </si>
  <si>
    <t>A - SECTION D'INVESTISSEMENT</t>
  </si>
  <si>
    <t>A - SECTION D'INVESTISSEMENT - 92 OPERATIONS NON VENTILEES</t>
  </si>
  <si>
    <t>EMPRUNTS AUPRES DES ETABLISSEMENTS DE CREDIT</t>
  </si>
  <si>
    <t>SUBVENTIONS D EQUIPEMENT TRANSFERABLES</t>
  </si>
  <si>
    <t>CHAPITRE 923 - DETTES ET AUTRES OPERATIONS FINANCIERES</t>
  </si>
  <si>
    <t>A 923</t>
  </si>
  <si>
    <t>(1) Reversement de dotations (trop perçu)</t>
  </si>
  <si>
    <t>FED</t>
  </si>
  <si>
    <t>ETAT ET ETABLISSEMENTS NATIONAUX</t>
  </si>
  <si>
    <t>CHAPITRE 922 - DOTATIONS ET PARTICIPATIONS</t>
  </si>
  <si>
    <t>CHAPITRE 921 - TAXES NON AFFECTEES</t>
  </si>
  <si>
    <t>A 922</t>
  </si>
  <si>
    <t>A 921</t>
  </si>
  <si>
    <t>POUR INFORMATION : EMPRUNTS AFFECTES</t>
  </si>
  <si>
    <t>IMMOBILISATIONS CORPORELLES EN COURS</t>
  </si>
  <si>
    <t>AUTRES IMMOBILISATIONS CORPORELLES</t>
  </si>
  <si>
    <t>RECETTES AFFECTEES AUX EQUIPEMENTS</t>
  </si>
  <si>
    <t>DEPENSES D'EQUIPEMENT</t>
  </si>
  <si>
    <t xml:space="preserve">AP = </t>
  </si>
  <si>
    <t>CHAPITRE 909 - ECONOMIE</t>
  </si>
  <si>
    <t>A 909</t>
  </si>
  <si>
    <t>A - SECTION D'INVESTISSEMENT - 90 OPERATIONS VENTILEES</t>
  </si>
  <si>
    <t>INSTALLATIONS, MATERIEL ET OUTILLAGE TECHNIQUES</t>
  </si>
  <si>
    <t>CONSTRUCTIONS</t>
  </si>
  <si>
    <t>CHAPITRE 908 - TRANSPORTS ET COMMUNICATION</t>
  </si>
  <si>
    <t>A 908</t>
  </si>
  <si>
    <t>CHAPITRE 907 - AMENAGEMENT ET ENVIRONNEMENT</t>
  </si>
  <si>
    <t>A 907</t>
  </si>
  <si>
    <t>CHAPITRE 903 - CULTURE, JEUNESSE, SPORTS ET LOISIRS</t>
  </si>
  <si>
    <t>A 903</t>
  </si>
  <si>
    <t xml:space="preserve">AP(2) = </t>
  </si>
  <si>
    <t>CONSTRUCTIONS SUR SOL D AUTRUI</t>
  </si>
  <si>
    <t>CONCESSIONS ET DROITS SIMILAIRES, BREVETS, LICENCES, MARQUES, PROCEDES, DROITS</t>
  </si>
  <si>
    <t>CHAPITRE 900 - ADMINISTRATION GENERALE</t>
  </si>
  <si>
    <t>A 900</t>
  </si>
  <si>
    <t>(1) Il s'agit de crédits de paiements afférents à l'ensemble des autorisations de programmes votées antérieurement et lors de la séance budgétaire ainsi que des crédits annuels hors AP</t>
  </si>
  <si>
    <t>950</t>
  </si>
  <si>
    <t>Opérations sans réalisation</t>
  </si>
  <si>
    <t>Groupe 95</t>
  </si>
  <si>
    <t>926</t>
  </si>
  <si>
    <t>OPERATIONS PATRIMONIALES</t>
  </si>
  <si>
    <t>925</t>
  </si>
  <si>
    <t>OPERATIONS POUR LE COMPTE DE TIERS</t>
  </si>
  <si>
    <t>924</t>
  </si>
  <si>
    <t>DETTES ET AUTRES OPERATIONS FINANCIERES</t>
  </si>
  <si>
    <t>923</t>
  </si>
  <si>
    <t>922</t>
  </si>
  <si>
    <t>TAXES NON AFFECTEES</t>
  </si>
  <si>
    <t>921</t>
  </si>
  <si>
    <t>Opération non ventilées</t>
  </si>
  <si>
    <t>Groupe 92</t>
  </si>
  <si>
    <t>909</t>
  </si>
  <si>
    <t>908</t>
  </si>
  <si>
    <t>907</t>
  </si>
  <si>
    <t>906</t>
  </si>
  <si>
    <t>905</t>
  </si>
  <si>
    <t>904</t>
  </si>
  <si>
    <t>903</t>
  </si>
  <si>
    <t>902</t>
  </si>
  <si>
    <t>901</t>
  </si>
  <si>
    <t>900</t>
  </si>
  <si>
    <t>Groupe 90</t>
  </si>
  <si>
    <t>AP lors de la séance budgétaire</t>
  </si>
  <si>
    <t>A</t>
  </si>
  <si>
    <t>A - SECTION D'INVESTISSEMENT - VUE D'ENSEMBLE</t>
  </si>
  <si>
    <t>(3) Dans la limite de 7,5% des dépenses réelles de la section .</t>
  </si>
  <si>
    <t>(2) Rayer la mention inutile</t>
  </si>
  <si>
    <t>(1) A compléter par «du chapitre» ou «de l'article».</t>
  </si>
  <si>
    <t xml:space="preserve">  - cumulé de l'exercice précédent (BP+BS+DM) (2)</t>
  </si>
  <si>
    <t xml:space="preserve">  - primitif de l'exercice précédent</t>
  </si>
  <si>
    <t xml:space="preserve">V - La comparaison s'effectue par rapport au budget : </t>
  </si>
  <si>
    <t>..........................................................................................................</t>
  </si>
  <si>
    <t>II - En l'absence de mention au paragraphe I ci-dessus, le budget est réputé voté par chapitre.</t>
  </si>
  <si>
    <t>La liste des articles spécialisés sur lesquels l'ordonnateur ne peut procéder à des virements d'article à article est la suivante:</t>
  </si>
  <si>
    <t>(2) Voir page 12 pour la comparaison par rapport au budget précédent</t>
  </si>
  <si>
    <t>(1) Exceptionnellement, les comptes 20,21,23 sont en recettes réelles en cas de réduction ou d'annulation de mandats donnant lieu à reversement.</t>
  </si>
  <si>
    <t>Sous total des opérations d'ordre</t>
  </si>
  <si>
    <t>ATTENUATION DE CHARGES</t>
  </si>
  <si>
    <t>013</t>
  </si>
  <si>
    <t>PRODUITS EXCEPTIONNELS</t>
  </si>
  <si>
    <t>77</t>
  </si>
  <si>
    <t>PRODUITS FINANCIERS</t>
  </si>
  <si>
    <t>76</t>
  </si>
  <si>
    <t>AUTRES PRODUITS D ACTIVITE</t>
  </si>
  <si>
    <t>75</t>
  </si>
  <si>
    <t>74</t>
  </si>
  <si>
    <t>IMPOTS, DROITS ET TAXES (hors c/731)</t>
  </si>
  <si>
    <t>73</t>
  </si>
  <si>
    <t>731</t>
  </si>
  <si>
    <t>PRODUITS DES SERVICES DU DOMAINE ET VENTES DIVERSES</t>
  </si>
  <si>
    <t>70</t>
  </si>
  <si>
    <t>Sous total des opérations réelles et mixtes</t>
  </si>
  <si>
    <t>Recettes de fonctionnement - Total</t>
  </si>
  <si>
    <t>l'exercice</t>
  </si>
  <si>
    <t>(2)</t>
  </si>
  <si>
    <t>(1)</t>
  </si>
  <si>
    <t>Crédits votés pour</t>
  </si>
  <si>
    <t>Budget précédent</t>
  </si>
  <si>
    <t/>
  </si>
  <si>
    <t>IMMOBILISATIONS EN COURS (1)</t>
  </si>
  <si>
    <t>23</t>
  </si>
  <si>
    <t>IMMOBILISATIONS RECUES EN AFFECTATION</t>
  </si>
  <si>
    <t>22</t>
  </si>
  <si>
    <t>IMMOBILISATIONS CORPORELLES</t>
  </si>
  <si>
    <t>21</t>
  </si>
  <si>
    <t>SUBVENTIONS D EQUIPEMENT VERSEES</t>
  </si>
  <si>
    <t>204</t>
  </si>
  <si>
    <t>IMMOBILISATIONS INCORPORELLES (hors c/204)</t>
  </si>
  <si>
    <t>20</t>
  </si>
  <si>
    <t>EMPRUNTS ET DETTES ASSIMILEES</t>
  </si>
  <si>
    <t>SUBVENTIONS D INVESTISSEMENT</t>
  </si>
  <si>
    <t>13</t>
  </si>
  <si>
    <t>Sous total des opérations réelles</t>
  </si>
  <si>
    <t>Recettes d'investissement - Total</t>
  </si>
  <si>
    <t>3 -  BALANCE GENERALE (RECETTES)</t>
  </si>
  <si>
    <t>II</t>
  </si>
  <si>
    <t>II - PRESENTATION GENERALE DU BUDGET</t>
  </si>
  <si>
    <t>(1) Voir page 12 pour la comparaison par rapport au budget précédent</t>
  </si>
  <si>
    <t>CHARGES EXCEPTIONNELLES</t>
  </si>
  <si>
    <t>67</t>
  </si>
  <si>
    <t>CHARGES FINANCIERES</t>
  </si>
  <si>
    <t>66</t>
  </si>
  <si>
    <t>FRAIS DE FONCTIONNEMENT DES GROUPES D'ELUS</t>
  </si>
  <si>
    <t>6586</t>
  </si>
  <si>
    <t>AUTRES CHARGES D ACTIVITE</t>
  </si>
  <si>
    <t>65</t>
  </si>
  <si>
    <t>ATTENUATION DE PRODUITS</t>
  </si>
  <si>
    <t>014</t>
  </si>
  <si>
    <t>CHARGES DE PERSONNEL ET FRAIS ASSIMILES</t>
  </si>
  <si>
    <t>012</t>
  </si>
  <si>
    <t>CHARGES A CARACTERE GENERAL</t>
  </si>
  <si>
    <t>011</t>
  </si>
  <si>
    <t>Dépenses de fonctionnement - Total</t>
  </si>
  <si>
    <t>IMMOBILISATIONS EN COURS</t>
  </si>
  <si>
    <t>IMMOBILISATIONS INCORPORELLES (hors 204)</t>
  </si>
  <si>
    <t>Dépenses d'investissement - Total</t>
  </si>
  <si>
    <t>3 - BALANCE GENERALE (DEPENSES)</t>
  </si>
  <si>
    <t>TOTAL DE LA SECTION</t>
  </si>
  <si>
    <t>AUTOFINANCEMENT DEGAGE = D(946+953) - R946</t>
  </si>
  <si>
    <t>953 Virement à la section d'investissement</t>
  </si>
  <si>
    <t>946 Transfert entre sections</t>
  </si>
  <si>
    <t>OPERATIONS D'ORDRE</t>
  </si>
  <si>
    <t>TOTAL HORS CHARGES TRANSFEREES</t>
  </si>
  <si>
    <t>945 Provisions et autres opérations mixtes</t>
  </si>
  <si>
    <t>944 Frais de fonctionnement des groupes d'élus</t>
  </si>
  <si>
    <t>943 Opérations financières</t>
  </si>
  <si>
    <t>942 Dotations et participations non affectées</t>
  </si>
  <si>
    <t>941 Autres impôts et taxes</t>
  </si>
  <si>
    <t>940 Impositions directes</t>
  </si>
  <si>
    <t>94 Opérations non ventilées</t>
  </si>
  <si>
    <t>939 Economie</t>
  </si>
  <si>
    <t>938 Transports et communication</t>
  </si>
  <si>
    <t>937 Aménagement, environnement</t>
  </si>
  <si>
    <t>936 Travail, emploi et formation professionnelle</t>
  </si>
  <si>
    <t>935 Protection et action sociale</t>
  </si>
  <si>
    <t>934 Santé</t>
  </si>
  <si>
    <t>933 Culture, jeunesse et sports, loisirs</t>
  </si>
  <si>
    <t>932 Enseignement</t>
  </si>
  <si>
    <t>931 Sécurité et ordre public</t>
  </si>
  <si>
    <t>930 Administration générale</t>
  </si>
  <si>
    <t>93 Opérations ventilées</t>
  </si>
  <si>
    <t>CHAPITRES</t>
  </si>
  <si>
    <t>OPERATIONS REELLES ET MIXTES</t>
  </si>
  <si>
    <t>SECTION DE FONCTIONNEMENT</t>
  </si>
  <si>
    <t>2 - B</t>
  </si>
  <si>
    <t>2 - EQUILIBRE FINANCIER DU BUDGET (B - FONCTIONNEMENT)</t>
  </si>
  <si>
    <t>AUTOFINANCEMENT DE L'EXERCICE = R(926+951) - D926</t>
  </si>
  <si>
    <t>951 Virement de la section de fonctionnement</t>
  </si>
  <si>
    <t>926 Transfert entre sections</t>
  </si>
  <si>
    <t>925 Opérations patrimoniales (à l'interieur de la section)</t>
  </si>
  <si>
    <t>954 Produit des cessions d'immobilisations</t>
  </si>
  <si>
    <t>95 Opérations sans réalisations</t>
  </si>
  <si>
    <t>924 Opération pour le comptes des tiers</t>
  </si>
  <si>
    <t>923 Dettes et autres opérations financières</t>
  </si>
  <si>
    <t>922 Dotations et participations</t>
  </si>
  <si>
    <t>921 Taxes non affectées</t>
  </si>
  <si>
    <t>92 Opérations non ventilées</t>
  </si>
  <si>
    <t>909 Economie</t>
  </si>
  <si>
    <t>908 Transports et communication</t>
  </si>
  <si>
    <t>907 Aménagement, environnement</t>
  </si>
  <si>
    <t>906 Travail, emploi et formation professionnelle</t>
  </si>
  <si>
    <t>905 Protection et action sociale</t>
  </si>
  <si>
    <t>904 Santé</t>
  </si>
  <si>
    <t>903 Culture, jeunesse et sports, loisirs</t>
  </si>
  <si>
    <t>902 Enseignement</t>
  </si>
  <si>
    <t>901 Sécurité et ordre public</t>
  </si>
  <si>
    <t>900 Administration générale</t>
  </si>
  <si>
    <t>90 Opérations ventilées</t>
  </si>
  <si>
    <t>OPERATIONS REELLES</t>
  </si>
  <si>
    <t>SECTION D'INVESTISSEMENT</t>
  </si>
  <si>
    <t>2 - A</t>
  </si>
  <si>
    <t>2 - EQUILIBRE FINANCIER DU BUDGET (A - INVESTISSEMENT)</t>
  </si>
  <si>
    <t>94 OPERATIONS NON VENTILEES</t>
  </si>
  <si>
    <t>93 OPERATIONS VENTILEES</t>
  </si>
  <si>
    <t>RECETTES DE FONCTIONNEMENT</t>
  </si>
  <si>
    <t xml:space="preserve"> - hors AE/CP</t>
  </si>
  <si>
    <t xml:space="preserve"> - en AE/CP</t>
  </si>
  <si>
    <t>954 Produits de cession d'immobilisation</t>
  </si>
  <si>
    <t>924 Opération pour le compte de tiers</t>
  </si>
  <si>
    <t xml:space="preserve"> - Autres opérations non ventilées</t>
  </si>
  <si>
    <t>92 OPERATIONS NON VENTILEES:</t>
  </si>
  <si>
    <t xml:space="preserve"> - Recettes affectées</t>
  </si>
  <si>
    <t>90 OPERATIONS VENTILEES</t>
  </si>
  <si>
    <t>RECETTES D'INVESTISSEMENT</t>
  </si>
  <si>
    <t>92 OPERATIONS NON VENTILEES</t>
  </si>
  <si>
    <t xml:space="preserve"> - Hors AP/CP</t>
  </si>
  <si>
    <t xml:space="preserve"> - En AP/CP</t>
  </si>
  <si>
    <t>DEPENSES D'INVESTISSEMENT</t>
  </si>
  <si>
    <t xml:space="preserve">AE VOTEES </t>
  </si>
  <si>
    <t xml:space="preserve">AP VOTEES </t>
  </si>
  <si>
    <t>(sauf 01)</t>
  </si>
  <si>
    <t>ECONOMIE ET DEVELOPPEMENT</t>
  </si>
  <si>
    <t>AMENAGEMENT, ENVIRONNEMENT</t>
  </si>
  <si>
    <t>SANTE (PREV. MEDICO SOCIALE)</t>
  </si>
  <si>
    <t>CULTURE, JEUNESSE ET SPORTS, LOISIRS</t>
  </si>
  <si>
    <t>0                  ADMINISTRATION GENERALE</t>
  </si>
  <si>
    <t>DONT NON VENTILE</t>
  </si>
  <si>
    <t>DONT DEPENSES IMPREVUES</t>
  </si>
  <si>
    <t>BUDGET PRECEDENT (1)</t>
  </si>
  <si>
    <t>9</t>
  </si>
  <si>
    <t>8</t>
  </si>
  <si>
    <t>7</t>
  </si>
  <si>
    <t>6</t>
  </si>
  <si>
    <t>5</t>
  </si>
  <si>
    <t>4</t>
  </si>
  <si>
    <t>3</t>
  </si>
  <si>
    <t>2</t>
  </si>
  <si>
    <t>1</t>
  </si>
  <si>
    <t>DONT</t>
  </si>
  <si>
    <t>POUR INFORMATION</t>
  </si>
  <si>
    <t>1 - BUDGET - RECAPITULATION PAR GROUPES FONCTIONNELS (suite)</t>
  </si>
  <si>
    <t>1 - BUDGET - RECAPITULATION PAR GROUPES FONCTIONNELS</t>
  </si>
  <si>
    <t>(1)Aux dépenses et recettes réelles sont assimilées les opérations mixtes, constituées principalement des provisions et reprises sur provisions</t>
  </si>
  <si>
    <t>BUDGET</t>
  </si>
  <si>
    <t>ORDRE</t>
  </si>
  <si>
    <t>REELLES (1)</t>
  </si>
  <si>
    <t>TOTAL DES RECETTES</t>
  </si>
  <si>
    <t>TOTAL DES DEPENSES</t>
  </si>
  <si>
    <t>VENTILATION DES OPERATIONS REELLES ET D'ORDRE DU BUDGET</t>
  </si>
  <si>
    <t>TOTAL DU BUDGET</t>
  </si>
  <si>
    <t>TOTAL DE LA SECTION DE FONCTIONNEMENT</t>
  </si>
  <si>
    <t>TOTAL DE LA SECTION D'INVESTISSEMENT</t>
  </si>
  <si>
    <t>VUE D'ENSEMBLE DU BUDGET</t>
  </si>
  <si>
    <t xml:space="preserve">   Dans l'ensemble des tableaux, les cases grisées ne doivent pas être remplies</t>
  </si>
  <si>
    <t>(2) Evolution de l'assiette fiscale des dotations aux collectivités</t>
  </si>
  <si>
    <t>Collectivité</t>
  </si>
  <si>
    <r>
      <t xml:space="preserve">Coefficient de mobilisation des centimes additionnels </t>
    </r>
    <r>
      <rPr>
        <b/>
        <sz val="8"/>
        <rFont val="Arial"/>
        <family val="2"/>
      </rPr>
      <t>(1)</t>
    </r>
  </si>
  <si>
    <r>
      <t xml:space="preserve">13. </t>
    </r>
    <r>
      <rPr>
        <sz val="10"/>
        <rFont val="Arial"/>
        <family val="2"/>
      </rPr>
      <t>Encours de la dette / capacité d'autofinancement</t>
    </r>
  </si>
  <si>
    <r>
      <t xml:space="preserve">12. </t>
    </r>
    <r>
      <rPr>
        <sz val="10"/>
        <rFont val="Arial"/>
        <family val="2"/>
      </rPr>
      <t>Encours de la dette / recettes réelles de fonctionnement</t>
    </r>
  </si>
  <si>
    <r>
      <t xml:space="preserve">11. </t>
    </r>
    <r>
      <rPr>
        <sz val="10"/>
        <rFont val="Arial"/>
        <family val="2"/>
      </rPr>
      <t>Dépenses d'équipement brut / recettes réelles de fonctionnement.</t>
    </r>
  </si>
  <si>
    <t xml:space="preserve">    la dette en capital / recettes réelles de fonctionnement</t>
  </si>
  <si>
    <r>
      <t xml:space="preserve">10. </t>
    </r>
    <r>
      <rPr>
        <sz val="10"/>
        <rFont val="Arial"/>
        <family val="2"/>
      </rPr>
      <t>Dépenses réelles de fonctionnement + remboursement annuel de</t>
    </r>
  </si>
  <si>
    <r>
      <t xml:space="preserve">9. </t>
    </r>
    <r>
      <rPr>
        <sz val="10"/>
        <rFont val="Arial"/>
        <family val="2"/>
      </rPr>
      <t>Taux d'épargne brut / population</t>
    </r>
  </si>
  <si>
    <r>
      <t xml:space="preserve">8. </t>
    </r>
    <r>
      <rPr>
        <sz val="10"/>
        <rFont val="Arial"/>
        <family val="2"/>
      </rPr>
      <t>Impôts et taxes / recettes de fonctionnement</t>
    </r>
  </si>
  <si>
    <r>
      <t xml:space="preserve">7. </t>
    </r>
    <r>
      <rPr>
        <sz val="10"/>
        <rFont val="Arial"/>
        <family val="2"/>
      </rPr>
      <t xml:space="preserve">Taux d'évolution prévisionnel des recettes fiscales </t>
    </r>
    <r>
      <rPr>
        <sz val="8"/>
        <rFont val="Arial"/>
        <family val="2"/>
      </rPr>
      <t>(2)</t>
    </r>
  </si>
  <si>
    <r>
      <t xml:space="preserve">6. </t>
    </r>
    <r>
      <rPr>
        <sz val="10"/>
        <rFont val="Arial"/>
        <family val="2"/>
      </rPr>
      <t>Dépenses de personnel / dépenses réelles de fonctionnement</t>
    </r>
  </si>
  <si>
    <t>Nombre de mètres carrés de surface utile de bâtiments</t>
  </si>
  <si>
    <r>
      <t xml:space="preserve">5. </t>
    </r>
    <r>
      <rPr>
        <sz val="10"/>
        <rFont val="Arial"/>
        <family val="2"/>
      </rPr>
      <t>Dotation globale de fonctionnement / Population</t>
    </r>
  </si>
  <si>
    <t>la collectivité</t>
  </si>
  <si>
    <r>
      <t xml:space="preserve">4. </t>
    </r>
    <r>
      <rPr>
        <sz val="10"/>
        <rFont val="Arial"/>
        <family val="2"/>
      </rPr>
      <t>Encours de la dette / Population</t>
    </r>
  </si>
  <si>
    <t>Nombre d'organismes de coopération auxquels participe</t>
  </si>
  <si>
    <r>
      <t xml:space="preserve">3. </t>
    </r>
    <r>
      <rPr>
        <sz val="10"/>
        <rFont val="Arial"/>
        <family val="2"/>
      </rPr>
      <t>Dépenses d'équipement brut / Population</t>
    </r>
  </si>
  <si>
    <t>Longueur de la voirie (en km)</t>
  </si>
  <si>
    <r>
      <t xml:space="preserve">2. </t>
    </r>
    <r>
      <rPr>
        <sz val="10"/>
        <rFont val="Arial"/>
        <family val="2"/>
      </rPr>
      <t>Recettes réelles de fonctionnement / Population</t>
    </r>
  </si>
  <si>
    <t>Population fictive</t>
  </si>
  <si>
    <r>
      <t xml:space="preserve">1. </t>
    </r>
    <r>
      <rPr>
        <sz val="10"/>
        <rFont val="Arial"/>
        <family val="2"/>
      </rPr>
      <t>Dépenses réelles de fonctionnement / Population</t>
    </r>
  </si>
  <si>
    <t>Population totale (colonne h du recensement INSEE.)</t>
  </si>
  <si>
    <t>Valeurs</t>
  </si>
  <si>
    <t>INFORMATIONS FINANCIERES - RATIOS</t>
  </si>
  <si>
    <t>INFORMATIONS STATISTIQUES</t>
  </si>
  <si>
    <t>1. INFORMATIONS STATISTIQUES ET FISCALES</t>
  </si>
  <si>
    <t>I</t>
  </si>
  <si>
    <t>I  -  INFORMATIONS GENERALES</t>
  </si>
  <si>
    <t>95 - Dépenses sans réalisation</t>
  </si>
  <si>
    <t>94 - Opérations non ventilées</t>
  </si>
  <si>
    <t>93 - Opérations ventilées</t>
  </si>
  <si>
    <t>Vue d'ensemble</t>
  </si>
  <si>
    <t>B - Section de fonctionnement</t>
  </si>
  <si>
    <t>95 - Opérations sans réalisation</t>
  </si>
  <si>
    <t>92 - Opérations non ventilées</t>
  </si>
  <si>
    <t>Etat du personnel</t>
  </si>
  <si>
    <t>90 - Opérations ventilées</t>
  </si>
  <si>
    <t>A - Section d'investissement</t>
  </si>
  <si>
    <t>utilisées</t>
  </si>
  <si>
    <t>III - Vote du budget</t>
  </si>
  <si>
    <t xml:space="preserve">Opérations d'ordre de section à section - Etat des méthodes  </t>
  </si>
  <si>
    <t>3 - Balance générale du budget</t>
  </si>
  <si>
    <t>2 - Equilibre financier du budget</t>
  </si>
  <si>
    <t>1 - Budget -Récapitulation par groupes fonctionnels</t>
  </si>
  <si>
    <t>Vue d'ensemble du budget</t>
  </si>
  <si>
    <t>II - Présentation générale du budget</t>
  </si>
  <si>
    <t>et des budgets annexes</t>
  </si>
  <si>
    <t>I bis - Présentation consolidée par programme des AP et des AE votées</t>
  </si>
  <si>
    <t xml:space="preserve">Présentation agrégée du budget principal </t>
  </si>
  <si>
    <t>Informations statistiques et fiscales</t>
  </si>
  <si>
    <t>sans objet</t>
  </si>
  <si>
    <t>joint</t>
  </si>
  <si>
    <t>I - Informations générales</t>
  </si>
  <si>
    <t>Page</t>
  </si>
  <si>
    <t>SOMMAIRE</t>
  </si>
  <si>
    <t>Moyennes prévisionnelles</t>
  </si>
  <si>
    <t>INFORMATIONS FISCALES PREVISIONNELLES</t>
  </si>
  <si>
    <t>(1) Total des centimes additionnels votés par l'Assemblée territoriale</t>
  </si>
  <si>
    <t>(2) Propositions formulées par l'assemblée territoriale pour l'exercice n</t>
  </si>
  <si>
    <t>VOTE DE L'ASSEMBLEE TERRITORIALE</t>
  </si>
  <si>
    <t>PROPOSITIONS DE LA COMMISSION DES FINANCES (2)</t>
  </si>
  <si>
    <t>Propositions de la commission des finances</t>
  </si>
  <si>
    <t>(3) Propositions formulées par l'assemblée territoriale pour l'exercice n</t>
  </si>
  <si>
    <r>
      <t xml:space="preserve">- au niveau </t>
    </r>
    <r>
      <rPr>
        <sz val="8"/>
        <color rgb="FF0070C0"/>
        <rFont val="Arial"/>
        <family val="2"/>
      </rPr>
      <t xml:space="preserve">du CHAPITRE </t>
    </r>
    <r>
      <rPr>
        <sz val="8"/>
        <rFont val="Arial"/>
        <family val="2"/>
      </rPr>
      <t>(1)                                                           pour la section d'investissement</t>
    </r>
  </si>
  <si>
    <r>
      <t xml:space="preserve">- au niveau </t>
    </r>
    <r>
      <rPr>
        <sz val="8"/>
        <color rgb="FF0070C0"/>
        <rFont val="Arial"/>
        <family val="2"/>
      </rPr>
      <t>du CHAPITRE</t>
    </r>
    <r>
      <rPr>
        <sz val="8"/>
        <rFont val="Arial"/>
        <family val="2"/>
      </rPr>
      <t xml:space="preserve"> (1)                                                           pour la section de fonctionnement</t>
    </r>
  </si>
  <si>
    <r>
      <t xml:space="preserve">  - avec </t>
    </r>
    <r>
      <rPr>
        <strike/>
        <sz val="8"/>
        <color rgb="FF0070C0"/>
        <rFont val="Arial"/>
        <family val="2"/>
      </rPr>
      <t>(sans)</t>
    </r>
    <r>
      <rPr>
        <sz val="8"/>
        <rFont val="Arial"/>
        <family val="2"/>
      </rPr>
      <t xml:space="preserve"> vote formel sur chacun des chapitres (2)</t>
    </r>
  </si>
  <si>
    <t>657</t>
  </si>
  <si>
    <t>I  - L'assemblée territoriale a voté le présent budget (crédits de paiement afférents à une AP/AE ou crédits de paiement hors AP/AE) :</t>
  </si>
  <si>
    <t>III - L'assemblée territoriale autorise le(s) président(s) à opérer des virements de crédits de paiement de chapitre à chapitre dans les limites suivantes (3) :</t>
  </si>
  <si>
    <t>IV - En l'absence de mention au paragraphe III - ci dessus, le(s) président(s) est réputé ne pas avoir reçu l'autorisation de l'assemblée territoriale de pratiquer des virements de crédits de paiement de chapitre à chapitre.</t>
  </si>
  <si>
    <t>Vote de l'assemblée territoriale sur les</t>
  </si>
  <si>
    <t>Vote de l'assemblée territoriale</t>
  </si>
  <si>
    <t>l'assemblée territoriale(2)</t>
  </si>
  <si>
    <t>de l'assemblée territoriale</t>
  </si>
  <si>
    <t>(1) budget précédent</t>
  </si>
  <si>
    <t>commission des finances</t>
  </si>
  <si>
    <t>Propositions de la</t>
  </si>
  <si>
    <t>-</t>
  </si>
  <si>
    <t>4-5</t>
  </si>
  <si>
    <t>6-7</t>
  </si>
  <si>
    <t>8-9</t>
  </si>
  <si>
    <t>11</t>
  </si>
  <si>
    <t>12 à 20</t>
  </si>
  <si>
    <t>21-22</t>
  </si>
  <si>
    <t>24</t>
  </si>
  <si>
    <t>25 à 40</t>
  </si>
  <si>
    <t>41</t>
  </si>
  <si>
    <t>42</t>
  </si>
  <si>
    <t>43</t>
  </si>
  <si>
    <t>44</t>
  </si>
  <si>
    <t>45</t>
  </si>
  <si>
    <t>46</t>
  </si>
  <si>
    <t>Eléments de bilan - Equilibre des opérations financières</t>
  </si>
  <si>
    <t>dépenses</t>
  </si>
  <si>
    <t>recettes</t>
  </si>
  <si>
    <t>X</t>
  </si>
  <si>
    <t>47</t>
  </si>
  <si>
    <t>Eléments de bilan - Prêts</t>
  </si>
  <si>
    <t>48</t>
  </si>
  <si>
    <t>49</t>
  </si>
  <si>
    <t>Crédits de gratifications</t>
  </si>
  <si>
    <t>EXERCICE 2016 – REMBOURSEMENTS des PRETS AFD et BEI – TABLEAU PREVISIONNEL</t>
  </si>
  <si>
    <t>Prêts B. E. I. - Budget Principal</t>
  </si>
  <si>
    <t>Numéro du prêt</t>
  </si>
  <si>
    <t>Objet</t>
  </si>
  <si>
    <t xml:space="preserve">Date </t>
  </si>
  <si>
    <t>Annulation</t>
  </si>
  <si>
    <t>Durée</t>
  </si>
  <si>
    <t>Différé</t>
  </si>
  <si>
    <t>Date dernière</t>
  </si>
  <si>
    <t>Taux</t>
  </si>
  <si>
    <t>Encours</t>
  </si>
  <si>
    <t>Échéance au 30/04/2016</t>
  </si>
  <si>
    <t>Échéance au 31/10/2016</t>
  </si>
  <si>
    <t>Convention</t>
  </si>
  <si>
    <t>Prêt</t>
  </si>
  <si>
    <t>Mobilisé</t>
  </si>
  <si>
    <t>Année</t>
  </si>
  <si>
    <t>(mois)</t>
  </si>
  <si>
    <t>Échéance</t>
  </si>
  <si>
    <t>Capital</t>
  </si>
  <si>
    <t>Intérêts</t>
  </si>
  <si>
    <t>Année 2016</t>
  </si>
  <si>
    <t>8-0344-00-00</t>
  </si>
  <si>
    <t>Electrification solaire W et F</t>
  </si>
  <si>
    <t>8-0327-00-00</t>
  </si>
  <si>
    <t>Amélioration routes</t>
  </si>
  <si>
    <t>8-0318-00-00</t>
  </si>
  <si>
    <t>Electrification Futuna</t>
  </si>
  <si>
    <t>TOTAL EURO</t>
  </si>
  <si>
    <t>TOTAL XPF</t>
  </si>
  <si>
    <t>PRETS A. F. D. &amp; C. P. S. W. F. - Budget Annexe du SPT</t>
  </si>
  <si>
    <t>C WF 1039 01 A</t>
  </si>
  <si>
    <t xml:space="preserve">Modernisation et extension </t>
  </si>
  <si>
    <t>Réseau de télécommunications</t>
  </si>
  <si>
    <t>C WF 1427 01 B</t>
  </si>
  <si>
    <t>G. S. M.</t>
  </si>
  <si>
    <t>C. P. S. W. F. 01/2014</t>
  </si>
  <si>
    <t>Euros</t>
  </si>
  <si>
    <t>F.xpf</t>
  </si>
  <si>
    <t>TOTAUX PRETS AFD et BEI</t>
  </si>
  <si>
    <t xml:space="preserve">Total échéance (capital + intérêts) avril 2016 : </t>
  </si>
  <si>
    <t>Total en cours au 1er janvier 2016</t>
  </si>
  <si>
    <t>€</t>
  </si>
  <si>
    <t xml:space="preserve">Total échéance (capital + intérêts) octobre 2016 : </t>
  </si>
  <si>
    <t>F.XPF</t>
  </si>
  <si>
    <t xml:space="preserve">Total remboursements 2016 : </t>
  </si>
  <si>
    <t>TERRITOIRE des ÎLES</t>
  </si>
  <si>
    <t>WALLIS ET FUTUNA</t>
  </si>
  <si>
    <t>-*-*-*-*-</t>
  </si>
  <si>
    <t>BUDGET TERRITORIAL 2015</t>
  </si>
  <si>
    <t>ETAT DES POSTES D'AGENTS TERRITORIAUX</t>
  </si>
  <si>
    <t>SERVICES</t>
  </si>
  <si>
    <t>CATEGORIES (Indices Chiffres)</t>
  </si>
  <si>
    <t>CATEGORIE SUPERIEURE</t>
  </si>
  <si>
    <t>Créations de postes</t>
  </si>
  <si>
    <t>V</t>
  </si>
  <si>
    <t>VI</t>
  </si>
  <si>
    <t>C</t>
  </si>
  <si>
    <t>D</t>
  </si>
  <si>
    <t>SRE</t>
  </si>
  <si>
    <t>FINANCES</t>
  </si>
  <si>
    <t>SECRETARIAT GENERAL</t>
  </si>
  <si>
    <t>RESSOURCES HUMAINES</t>
  </si>
  <si>
    <t>3+1 vcat</t>
  </si>
  <si>
    <t>CABINET</t>
  </si>
  <si>
    <t>INFORMATIQUE</t>
  </si>
  <si>
    <t>CELLULE EUROPE</t>
  </si>
  <si>
    <t>B. B. L. (Bureau du budget/Logistique)</t>
  </si>
  <si>
    <t>ASSEMBLEE TERRITORIALE</t>
  </si>
  <si>
    <t>CD-RLT-DELEG-PEL. DETACHE</t>
  </si>
  <si>
    <t>CONTRIBUTIONS DIVERSES</t>
  </si>
  <si>
    <t>REGIE LOCALE DES TABACS</t>
  </si>
  <si>
    <t>DELEGATION FUTUNA</t>
  </si>
  <si>
    <t>DELEGATION PARIS</t>
  </si>
  <si>
    <t>DELEGATION NOUMEA</t>
  </si>
  <si>
    <t>DELEGATION TAHITI</t>
  </si>
  <si>
    <t>PERSONNEL DETACHE</t>
  </si>
  <si>
    <t>STOSVE</t>
  </si>
  <si>
    <t>AFFAIRES CULTURELLES</t>
  </si>
  <si>
    <t>AFFAIRES CULTURELLES WALLIS</t>
  </si>
  <si>
    <t>AFFAIRES CULTURELLES FUTUNA</t>
  </si>
  <si>
    <t>JEUNESSE ET SPORTS</t>
  </si>
  <si>
    <t>JEUNESSE ET SPORTS WALLIS</t>
  </si>
  <si>
    <t>JEUNESSE ET SPORTS FUTUNA</t>
  </si>
  <si>
    <t>SITAS</t>
  </si>
  <si>
    <t>ENVIRONNEMENT</t>
  </si>
  <si>
    <t>TRAVAUX PUBLICS &amp; SAMPPB</t>
  </si>
  <si>
    <t>TRAVAUX PUBLICS WALLIS</t>
  </si>
  <si>
    <t>TRAVAUX PUBLICS FUTUNA</t>
  </si>
  <si>
    <t>SAMPPB</t>
  </si>
  <si>
    <t>A. E. D.</t>
  </si>
  <si>
    <t>S. T. S. E. E.</t>
  </si>
  <si>
    <t>S. T. A. R. P.</t>
  </si>
  <si>
    <t>STARP WALLIS</t>
  </si>
  <si>
    <t>STARP FUTUNA</t>
  </si>
  <si>
    <t>BUDGET ANNEXE</t>
  </si>
  <si>
    <t>SPT WALLIS</t>
  </si>
  <si>
    <t>SPT FUTUNA</t>
  </si>
  <si>
    <t>TELEPHONE MOBILE / GSM</t>
  </si>
  <si>
    <t>TOTAL TITULAIRES</t>
  </si>
  <si>
    <t>POSTES DE CONTRACTUELS</t>
  </si>
  <si>
    <t>Nature </t>
  </si>
  <si>
    <t>65111 - FAMILLE ET ENFANCE</t>
  </si>
  <si>
    <t>65116 - AIDES DIRECTES MOBIL.ET LOGT</t>
  </si>
  <si>
    <t>6512 - SECOURS D URGENCE</t>
  </si>
  <si>
    <t>6513 - BOURSES</t>
  </si>
  <si>
    <t>6518 - AUTRES (PRIMES, DOTS)</t>
  </si>
  <si>
    <t>65221 - EN FAMILLE D ACCUEIL</t>
  </si>
  <si>
    <t>652228 - AUTRES ETABLISSEMENTS MEDICO-</t>
  </si>
  <si>
    <t>6525 - AIDES INDIRECTES A LA SANTE</t>
  </si>
  <si>
    <t>6527 - FRAIS D INHUMATION</t>
  </si>
  <si>
    <t>6528 - AUTRES ALLOCAT INDIR.</t>
  </si>
  <si>
    <t>6531 - INDEMNITES</t>
  </si>
  <si>
    <t>6532 - FRAIS DE MISSIONS</t>
  </si>
  <si>
    <t>65371 - COMPENSAT P/PERTE DE REVENUS</t>
  </si>
  <si>
    <t>65421 - CREANCES ADMISES EN NON VALEUR</t>
  </si>
  <si>
    <t>6558 - AUT CONTRIBUTIONS OBLIGATOIRE</t>
  </si>
  <si>
    <t>6568 - AUTRES PARTICIPATIONS</t>
  </si>
  <si>
    <t>65737 - ETABLISSEMENTS PUBLICS</t>
  </si>
  <si>
    <t>65738 - AUTRES ORG. PUB. OU PARA-PUB.</t>
  </si>
  <si>
    <t>65888 - AUTRES</t>
  </si>
  <si>
    <t>ÉTAT des CRÉDITS de GRATIFICATIONS - EX. 2016</t>
  </si>
  <si>
    <t>Crédits inscrits                      primitif 2016</t>
  </si>
  <si>
    <t>65112 - HANDICAPÉS</t>
  </si>
  <si>
    <t>65113 - PERSONNES AGÊES</t>
  </si>
  <si>
    <t>65881 - HEBERGEMENT ET RESTAURATION SCOLAIRE</t>
  </si>
  <si>
    <t>65748 - AUTRES SUB. PERSON. DROIT PRIVÉ</t>
  </si>
  <si>
    <t>65741 - SUBV DE FONCTIONNEMENT AUX ASSOCIATIONS</t>
  </si>
  <si>
    <t>Mata'Utu le 21 décembre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</si>
</sst>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#,##0\ &quot;F&quot;;[Red]\-#,##0\ &quot;F&quot;"/>
    <numFmt numFmtId="166" formatCode="#,###;\-#,###"/>
    <numFmt numFmtId="167" formatCode="\+#,###;\-#,###"/>
    <numFmt numFmtId="168" formatCode="_-* #,##0\ _€_-;\-* #,##0\ _€_-;_-* &quot;-&quot;??\ _€_-;_-@_-"/>
    <numFmt numFmtId="169" formatCode="dd/mm/yy"/>
  </numFmts>
  <fonts count="36" x14ac:knownFonts="1">
    <font>
      <sz val="11"/>
      <color theme="1"/>
      <name val="Calibri"/>
      <family val="2"/>
      <scheme val="minor"/>
    </font>
    <font>
      <sz val="10"/>
      <name val="Arial"/>
    </font>
    <font>
      <sz val="8"/>
      <name val="Arial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i/>
      <sz val="8"/>
      <name val="Arial"/>
      <family val="2"/>
    </font>
    <font>
      <b/>
      <sz val="7"/>
      <name val="Arial"/>
      <family val="2"/>
    </font>
    <font>
      <b/>
      <sz val="8"/>
      <color rgb="FFFF0000"/>
      <name val="Arial"/>
      <family val="2"/>
    </font>
    <font>
      <b/>
      <i/>
      <sz val="8"/>
      <color rgb="FFFF0000"/>
      <name val="Arial"/>
      <family val="2"/>
    </font>
    <font>
      <i/>
      <sz val="8"/>
      <color rgb="FFFF0000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u/>
      <sz val="8"/>
      <name val="Arial"/>
      <family val="2"/>
    </font>
    <font>
      <b/>
      <sz val="11"/>
      <color theme="1"/>
      <name val="Calibri"/>
      <family val="2"/>
      <scheme val="minor"/>
    </font>
    <font>
      <sz val="8"/>
      <color rgb="FF0070C0"/>
      <name val="Arial"/>
      <family val="2"/>
    </font>
    <font>
      <strike/>
      <sz val="8"/>
      <color rgb="FF0070C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b/>
      <u/>
      <sz val="1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u/>
      <sz val="10"/>
      <name val="Times New Roman"/>
      <family val="1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6"/>
      <color theme="1"/>
      <name val="Times New Roman"/>
      <family val="1"/>
    </font>
    <font>
      <sz val="14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107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double">
        <color indexed="24"/>
      </top>
      <bottom style="double">
        <color indexed="2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double">
        <color indexed="8"/>
      </left>
      <right style="hair">
        <color indexed="8"/>
      </right>
      <top style="double">
        <color indexed="8"/>
      </top>
      <bottom/>
      <diagonal/>
    </border>
    <border>
      <left style="hair">
        <color indexed="8"/>
      </left>
      <right style="hair">
        <color indexed="8"/>
      </right>
      <top style="double">
        <color indexed="8"/>
      </top>
      <bottom/>
      <diagonal/>
    </border>
    <border>
      <left style="hair">
        <color indexed="8"/>
      </left>
      <right style="double">
        <color indexed="8"/>
      </right>
      <top style="double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double">
        <color indexed="8"/>
      </left>
      <right style="hair">
        <color indexed="8"/>
      </right>
      <top/>
      <bottom style="double">
        <color indexed="8"/>
      </bottom>
      <diagonal/>
    </border>
    <border>
      <left style="hair">
        <color indexed="8"/>
      </left>
      <right style="hair">
        <color indexed="8"/>
      </right>
      <top/>
      <bottom style="double">
        <color indexed="8"/>
      </bottom>
      <diagonal/>
    </border>
    <border>
      <left style="hair">
        <color indexed="8"/>
      </left>
      <right style="double">
        <color indexed="8"/>
      </right>
      <top/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6">
    <xf numFmtId="0" fontId="0" fillId="0" borderId="0"/>
    <xf numFmtId="0" fontId="1" fillId="0" borderId="0"/>
    <xf numFmtId="0" fontId="1" fillId="0" borderId="27"/>
    <xf numFmtId="164" fontId="1" fillId="0" borderId="0" applyFont="0" applyFill="0" applyBorder="0" applyAlignment="0" applyProtection="0"/>
    <xf numFmtId="0" fontId="1" fillId="0" borderId="0" applyBorder="0"/>
    <xf numFmtId="9" fontId="1" fillId="0" borderId="0" applyFont="0" applyFill="0" applyBorder="0" applyAlignment="0" applyProtection="0"/>
  </cellStyleXfs>
  <cellXfs count="606">
    <xf numFmtId="0" fontId="0" fillId="0" borderId="0" xfId="0"/>
    <xf numFmtId="0" fontId="4" fillId="0" borderId="0" xfId="1" applyFont="1" applyAlignment="1">
      <alignment vertical="center"/>
    </xf>
    <xf numFmtId="0" fontId="4" fillId="0" borderId="0" xfId="1" applyFont="1" applyAlignment="1">
      <alignment vertical="center" wrapText="1"/>
    </xf>
    <xf numFmtId="166" fontId="4" fillId="0" borderId="12" xfId="1" applyNumberFormat="1" applyFont="1" applyBorder="1" applyAlignment="1">
      <alignment vertical="center"/>
    </xf>
    <xf numFmtId="166" fontId="4" fillId="0" borderId="13" xfId="1" applyNumberFormat="1" applyFont="1" applyBorder="1" applyAlignment="1">
      <alignment vertical="center"/>
    </xf>
    <xf numFmtId="166" fontId="4" fillId="0" borderId="15" xfId="1" applyNumberFormat="1" applyFont="1" applyBorder="1" applyAlignment="1">
      <alignment vertical="center"/>
    </xf>
    <xf numFmtId="166" fontId="4" fillId="0" borderId="16" xfId="1" applyNumberFormat="1" applyFont="1" applyBorder="1" applyAlignment="1">
      <alignment vertical="center"/>
    </xf>
    <xf numFmtId="0" fontId="4" fillId="0" borderId="16" xfId="1" applyFont="1" applyBorder="1" applyAlignment="1">
      <alignment vertical="center" wrapText="1"/>
    </xf>
    <xf numFmtId="49" fontId="4" fillId="0" borderId="17" xfId="1" applyNumberFormat="1" applyFont="1" applyBorder="1" applyAlignment="1">
      <alignment vertical="center"/>
    </xf>
    <xf numFmtId="166" fontId="4" fillId="0" borderId="18" xfId="1" applyNumberFormat="1" applyFont="1" applyBorder="1" applyAlignment="1">
      <alignment vertical="center"/>
    </xf>
    <xf numFmtId="166" fontId="4" fillId="0" borderId="19" xfId="1" applyNumberFormat="1" applyFont="1" applyBorder="1" applyAlignment="1">
      <alignment vertical="center"/>
    </xf>
    <xf numFmtId="0" fontId="4" fillId="0" borderId="19" xfId="1" applyFont="1" applyBorder="1" applyAlignment="1">
      <alignment vertical="center" wrapText="1"/>
    </xf>
    <xf numFmtId="49" fontId="4" fillId="0" borderId="20" xfId="1" applyNumberFormat="1" applyFont="1" applyBorder="1" applyAlignment="1">
      <alignment vertical="center"/>
    </xf>
    <xf numFmtId="0" fontId="3" fillId="3" borderId="29" xfId="1" applyFont="1" applyFill="1" applyBorder="1" applyAlignment="1">
      <alignment horizontal="center" vertical="center"/>
    </xf>
    <xf numFmtId="0" fontId="3" fillId="3" borderId="29" xfId="1" applyFont="1" applyFill="1" applyBorder="1" applyAlignment="1">
      <alignment horizontal="center" vertical="center" wrapText="1"/>
    </xf>
    <xf numFmtId="0" fontId="3" fillId="3" borderId="30" xfId="1" applyFont="1" applyFill="1" applyBorder="1" applyAlignment="1">
      <alignment horizontal="center" vertical="center"/>
    </xf>
    <xf numFmtId="0" fontId="3" fillId="3" borderId="31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horizontal="center" vertical="center" wrapText="1"/>
    </xf>
    <xf numFmtId="49" fontId="3" fillId="3" borderId="33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0" fontId="6" fillId="0" borderId="0" xfId="1" applyFont="1" applyAlignment="1">
      <alignment vertical="center" wrapText="1"/>
    </xf>
    <xf numFmtId="49" fontId="6" fillId="0" borderId="0" xfId="1" applyNumberFormat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166" fontId="3" fillId="0" borderId="9" xfId="1" applyNumberFormat="1" applyFont="1" applyBorder="1" applyAlignment="1">
      <alignment vertical="center"/>
    </xf>
    <xf numFmtId="166" fontId="3" fillId="0" borderId="10" xfId="1" applyNumberFormat="1" applyFont="1" applyBorder="1" applyAlignment="1">
      <alignment vertical="center"/>
    </xf>
    <xf numFmtId="166" fontId="3" fillId="0" borderId="11" xfId="1" applyNumberFormat="1" applyFont="1" applyBorder="1" applyAlignment="1">
      <alignment vertical="center"/>
    </xf>
    <xf numFmtId="0" fontId="3" fillId="0" borderId="31" xfId="1" applyFont="1" applyBorder="1" applyAlignment="1">
      <alignment horizontal="center" vertical="center" wrapText="1"/>
    </xf>
    <xf numFmtId="0" fontId="3" fillId="0" borderId="32" xfId="1" applyFont="1" applyBorder="1" applyAlignment="1">
      <alignment horizontal="center" vertical="center" wrapText="1"/>
    </xf>
    <xf numFmtId="0" fontId="3" fillId="0" borderId="33" xfId="1" applyFont="1" applyBorder="1" applyAlignment="1">
      <alignment horizontal="center" vertical="center" wrapText="1"/>
    </xf>
    <xf numFmtId="166" fontId="7" fillId="0" borderId="42" xfId="1" applyNumberFormat="1" applyFont="1" applyBorder="1" applyAlignment="1">
      <alignment vertical="center"/>
    </xf>
    <xf numFmtId="166" fontId="7" fillId="0" borderId="43" xfId="1" applyNumberFormat="1" applyFont="1" applyBorder="1" applyAlignment="1">
      <alignment vertical="center"/>
    </xf>
    <xf numFmtId="0" fontId="7" fillId="3" borderId="43" xfId="1" applyFont="1" applyFill="1" applyBorder="1" applyAlignment="1">
      <alignment vertical="center" wrapText="1"/>
    </xf>
    <xf numFmtId="49" fontId="7" fillId="3" borderId="44" xfId="1" applyNumberFormat="1" applyFont="1" applyFill="1" applyBorder="1" applyAlignment="1">
      <alignment vertical="center"/>
    </xf>
    <xf numFmtId="166" fontId="7" fillId="0" borderId="15" xfId="1" applyNumberFormat="1" applyFont="1" applyBorder="1" applyAlignment="1">
      <alignment vertical="center"/>
    </xf>
    <xf numFmtId="166" fontId="7" fillId="0" borderId="16" xfId="1" applyNumberFormat="1" applyFont="1" applyBorder="1" applyAlignment="1">
      <alignment vertical="center"/>
    </xf>
    <xf numFmtId="166" fontId="4" fillId="0" borderId="28" xfId="1" applyNumberFormat="1" applyFont="1" applyBorder="1" applyAlignment="1">
      <alignment vertical="center"/>
    </xf>
    <xf numFmtId="166" fontId="4" fillId="0" borderId="29" xfId="1" applyNumberFormat="1" applyFont="1" applyBorder="1" applyAlignment="1">
      <alignment vertical="center"/>
    </xf>
    <xf numFmtId="0" fontId="4" fillId="0" borderId="29" xfId="1" applyFont="1" applyBorder="1" applyAlignment="1">
      <alignment vertical="center" wrapText="1"/>
    </xf>
    <xf numFmtId="49" fontId="4" fillId="0" borderId="30" xfId="1" applyNumberFormat="1" applyFont="1" applyBorder="1" applyAlignment="1">
      <alignment vertical="center"/>
    </xf>
    <xf numFmtId="166" fontId="3" fillId="0" borderId="45" xfId="1" applyNumberFormat="1" applyFont="1" applyBorder="1" applyAlignment="1">
      <alignment vertical="center"/>
    </xf>
    <xf numFmtId="166" fontId="3" fillId="0" borderId="46" xfId="1" applyNumberFormat="1" applyFont="1" applyBorder="1" applyAlignment="1">
      <alignment vertical="center"/>
    </xf>
    <xf numFmtId="0" fontId="3" fillId="0" borderId="46" xfId="1" applyFont="1" applyBorder="1" applyAlignment="1">
      <alignment vertical="center" wrapText="1"/>
    </xf>
    <xf numFmtId="49" fontId="3" fillId="0" borderId="47" xfId="1" applyNumberFormat="1" applyFont="1" applyBorder="1" applyAlignment="1">
      <alignment vertical="center"/>
    </xf>
    <xf numFmtId="0" fontId="3" fillId="3" borderId="42" xfId="1" applyFont="1" applyFill="1" applyBorder="1" applyAlignment="1">
      <alignment horizontal="center" vertical="center"/>
    </xf>
    <xf numFmtId="0" fontId="3" fillId="3" borderId="43" xfId="1" applyFont="1" applyFill="1" applyBorder="1" applyAlignment="1">
      <alignment horizontal="center" vertical="center"/>
    </xf>
    <xf numFmtId="0" fontId="3" fillId="3" borderId="43" xfId="1" applyFont="1" applyFill="1" applyBorder="1" applyAlignment="1">
      <alignment horizontal="center" vertical="center" wrapText="1"/>
    </xf>
    <xf numFmtId="0" fontId="3" fillId="3" borderId="44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7" fillId="0" borderId="43" xfId="1" applyFont="1" applyBorder="1" applyAlignment="1">
      <alignment vertical="center" wrapText="1"/>
    </xf>
    <xf numFmtId="0" fontId="7" fillId="0" borderId="44" xfId="1" applyFont="1" applyBorder="1" applyAlignment="1">
      <alignment vertical="center"/>
    </xf>
    <xf numFmtId="166" fontId="7" fillId="0" borderId="45" xfId="1" applyNumberFormat="1" applyFont="1" applyBorder="1" applyAlignment="1">
      <alignment vertical="center"/>
    </xf>
    <xf numFmtId="166" fontId="7" fillId="0" borderId="46" xfId="1" applyNumberFormat="1" applyFont="1" applyBorder="1" applyAlignment="1">
      <alignment vertical="center"/>
    </xf>
    <xf numFmtId="0" fontId="7" fillId="0" borderId="46" xfId="1" applyFont="1" applyBorder="1" applyAlignment="1">
      <alignment vertical="center" wrapText="1"/>
    </xf>
    <xf numFmtId="0" fontId="7" fillId="0" borderId="47" xfId="1" applyFont="1" applyBorder="1" applyAlignment="1">
      <alignment vertical="center"/>
    </xf>
    <xf numFmtId="166" fontId="3" fillId="0" borderId="15" xfId="1" applyNumberFormat="1" applyFont="1" applyBorder="1" applyAlignment="1">
      <alignment vertical="center"/>
    </xf>
    <xf numFmtId="166" fontId="3" fillId="0" borderId="16" xfId="1" applyNumberFormat="1" applyFont="1" applyBorder="1" applyAlignment="1">
      <alignment vertical="center"/>
    </xf>
    <xf numFmtId="0" fontId="3" fillId="3" borderId="46" xfId="1" applyFont="1" applyFill="1" applyBorder="1" applyAlignment="1">
      <alignment vertical="center" wrapText="1"/>
    </xf>
    <xf numFmtId="49" fontId="3" fillId="3" borderId="47" xfId="1" applyNumberFormat="1" applyFont="1" applyFill="1" applyBorder="1" applyAlignment="1">
      <alignment vertical="center"/>
    </xf>
    <xf numFmtId="0" fontId="3" fillId="3" borderId="16" xfId="1" applyFont="1" applyFill="1" applyBorder="1" applyAlignment="1">
      <alignment horizontal="center" vertical="center"/>
    </xf>
    <xf numFmtId="0" fontId="4" fillId="0" borderId="0" xfId="1" applyFont="1" applyAlignment="1">
      <alignment vertical="top"/>
    </xf>
    <xf numFmtId="0" fontId="4" fillId="0" borderId="0" xfId="1" applyFont="1" applyAlignment="1">
      <alignment vertical="top" wrapText="1"/>
    </xf>
    <xf numFmtId="166" fontId="4" fillId="0" borderId="46" xfId="1" applyNumberFormat="1" applyFont="1" applyBorder="1" applyAlignment="1">
      <alignment vertical="top"/>
    </xf>
    <xf numFmtId="0" fontId="3" fillId="3" borderId="46" xfId="1" applyFont="1" applyFill="1" applyBorder="1" applyAlignment="1">
      <alignment horizontal="center" vertical="center" wrapText="1"/>
    </xf>
    <xf numFmtId="166" fontId="9" fillId="0" borderId="52" xfId="1" applyNumberFormat="1" applyFont="1" applyBorder="1" applyAlignment="1">
      <alignment vertical="center"/>
    </xf>
    <xf numFmtId="0" fontId="9" fillId="0" borderId="53" xfId="1" applyFont="1" applyBorder="1" applyAlignment="1">
      <alignment vertical="center"/>
    </xf>
    <xf numFmtId="0" fontId="9" fillId="0" borderId="46" xfId="1" applyFont="1" applyBorder="1" applyAlignment="1">
      <alignment horizontal="left" vertical="center"/>
    </xf>
    <xf numFmtId="0" fontId="9" fillId="0" borderId="46" xfId="1" applyFont="1" applyBorder="1" applyAlignment="1">
      <alignment vertical="center"/>
    </xf>
    <xf numFmtId="166" fontId="9" fillId="0" borderId="55" xfId="1" applyNumberFormat="1" applyFont="1" applyBorder="1" applyAlignment="1">
      <alignment vertical="center"/>
    </xf>
    <xf numFmtId="0" fontId="9" fillId="0" borderId="56" xfId="1" applyFont="1" applyBorder="1" applyAlignment="1">
      <alignment vertical="center"/>
    </xf>
    <xf numFmtId="0" fontId="9" fillId="0" borderId="29" xfId="1" applyFont="1" applyBorder="1" applyAlignment="1">
      <alignment horizontal="left" vertical="center"/>
    </xf>
    <xf numFmtId="0" fontId="9" fillId="0" borderId="29" xfId="1" applyFont="1" applyBorder="1" applyAlignment="1">
      <alignment vertical="center"/>
    </xf>
    <xf numFmtId="166" fontId="3" fillId="0" borderId="52" xfId="1" applyNumberFormat="1" applyFont="1" applyBorder="1" applyAlignment="1">
      <alignment vertical="center"/>
    </xf>
    <xf numFmtId="0" fontId="3" fillId="0" borderId="50" xfId="1" applyFont="1" applyBorder="1" applyAlignment="1">
      <alignment vertical="center"/>
    </xf>
    <xf numFmtId="0" fontId="3" fillId="3" borderId="46" xfId="1" applyFont="1" applyFill="1" applyBorder="1" applyAlignment="1">
      <alignment vertical="center"/>
    </xf>
    <xf numFmtId="0" fontId="3" fillId="3" borderId="16" xfId="1" applyFont="1" applyFill="1" applyBorder="1" applyAlignment="1">
      <alignment vertical="center"/>
    </xf>
    <xf numFmtId="0" fontId="9" fillId="0" borderId="0" xfId="1" applyFont="1" applyAlignment="1">
      <alignment vertical="center"/>
    </xf>
    <xf numFmtId="166" fontId="7" fillId="0" borderId="52" xfId="1" applyNumberFormat="1" applyFont="1" applyBorder="1" applyAlignment="1">
      <alignment vertical="center"/>
    </xf>
    <xf numFmtId="0" fontId="7" fillId="0" borderId="53" xfId="1" applyFont="1" applyBorder="1" applyAlignment="1">
      <alignment vertical="center"/>
    </xf>
    <xf numFmtId="0" fontId="7" fillId="0" borderId="46" xfId="1" applyFont="1" applyBorder="1" applyAlignment="1">
      <alignment horizontal="left" vertical="center"/>
    </xf>
    <xf numFmtId="0" fontId="7" fillId="0" borderId="46" xfId="1" applyFont="1" applyBorder="1" applyAlignment="1">
      <alignment vertical="center"/>
    </xf>
    <xf numFmtId="166" fontId="7" fillId="0" borderId="54" xfId="1" applyNumberFormat="1" applyFont="1" applyBorder="1" applyAlignment="1">
      <alignment vertical="center"/>
    </xf>
    <xf numFmtId="0" fontId="7" fillId="0" borderId="36" xfId="1" applyFont="1" applyBorder="1" applyAlignment="1">
      <alignment vertical="center"/>
    </xf>
    <xf numFmtId="0" fontId="7" fillId="0" borderId="57" xfId="1" applyFont="1" applyBorder="1" applyAlignment="1">
      <alignment horizontal="left" vertical="center"/>
    </xf>
    <xf numFmtId="0" fontId="7" fillId="0" borderId="57" xfId="1" applyFont="1" applyBorder="1" applyAlignment="1">
      <alignment vertical="center"/>
    </xf>
    <xf numFmtId="0" fontId="7" fillId="0" borderId="29" xfId="1" applyFont="1" applyBorder="1" applyAlignment="1">
      <alignment vertical="center"/>
    </xf>
    <xf numFmtId="166" fontId="3" fillId="0" borderId="16" xfId="1" applyNumberFormat="1" applyFont="1" applyBorder="1" applyAlignment="1">
      <alignment horizontal="right" vertical="center"/>
    </xf>
    <xf numFmtId="49" fontId="3" fillId="0" borderId="16" xfId="1" applyNumberFormat="1" applyFont="1" applyBorder="1" applyAlignment="1">
      <alignment horizontal="left" vertical="center" wrapText="1"/>
    </xf>
    <xf numFmtId="166" fontId="3" fillId="0" borderId="57" xfId="1" applyNumberFormat="1" applyFont="1" applyBorder="1" applyAlignment="1">
      <alignment horizontal="right" vertical="center"/>
    </xf>
    <xf numFmtId="49" fontId="3" fillId="0" borderId="57" xfId="1" applyNumberFormat="1" applyFont="1" applyBorder="1" applyAlignment="1">
      <alignment horizontal="left" vertical="center" wrapText="1"/>
    </xf>
    <xf numFmtId="166" fontId="4" fillId="0" borderId="29" xfId="1" applyNumberFormat="1" applyFont="1" applyBorder="1" applyAlignment="1">
      <alignment horizontal="right" vertical="center"/>
    </xf>
    <xf numFmtId="49" fontId="4" fillId="0" borderId="29" xfId="1" applyNumberFormat="1" applyFont="1" applyBorder="1" applyAlignment="1">
      <alignment horizontal="left" vertical="center" wrapText="1"/>
    </xf>
    <xf numFmtId="166" fontId="4" fillId="0" borderId="57" xfId="1" applyNumberFormat="1" applyFont="1" applyBorder="1" applyAlignment="1">
      <alignment horizontal="right" vertical="center"/>
    </xf>
    <xf numFmtId="49" fontId="4" fillId="0" borderId="57" xfId="1" applyNumberFormat="1" applyFont="1" applyBorder="1" applyAlignment="1">
      <alignment horizontal="left" vertical="center" wrapText="1"/>
    </xf>
    <xf numFmtId="0" fontId="3" fillId="3" borderId="57" xfId="1" applyFont="1" applyFill="1" applyBorder="1" applyAlignment="1">
      <alignment horizontal="center" vertical="center"/>
    </xf>
    <xf numFmtId="166" fontId="4" fillId="0" borderId="46" xfId="1" applyNumberFormat="1" applyFont="1" applyBorder="1" applyAlignment="1">
      <alignment horizontal="right" vertical="center"/>
    </xf>
    <xf numFmtId="49" fontId="4" fillId="0" borderId="46" xfId="1" applyNumberFormat="1" applyFont="1" applyBorder="1" applyAlignment="1">
      <alignment horizontal="left" vertical="center" wrapText="1"/>
    </xf>
    <xf numFmtId="166" fontId="5" fillId="0" borderId="0" xfId="1" applyNumberFormat="1" applyFont="1" applyBorder="1" applyAlignment="1">
      <alignment horizontal="center" vertical="center"/>
    </xf>
    <xf numFmtId="166" fontId="3" fillId="0" borderId="0" xfId="1" applyNumberFormat="1" applyFont="1" applyBorder="1" applyAlignment="1">
      <alignment horizontal="center" vertical="center"/>
    </xf>
    <xf numFmtId="0" fontId="3" fillId="3" borderId="46" xfId="1" applyFont="1" applyFill="1" applyBorder="1" applyAlignment="1">
      <alignment horizontal="center" vertical="center"/>
    </xf>
    <xf numFmtId="166" fontId="4" fillId="0" borderId="46" xfId="1" applyNumberFormat="1" applyFont="1" applyBorder="1" applyAlignment="1">
      <alignment vertical="center"/>
    </xf>
    <xf numFmtId="0" fontId="4" fillId="0" borderId="46" xfId="1" applyFont="1" applyBorder="1" applyAlignment="1">
      <alignment vertical="center" wrapText="1"/>
    </xf>
    <xf numFmtId="0" fontId="4" fillId="0" borderId="46" xfId="1" applyFont="1" applyBorder="1" applyAlignment="1">
      <alignment horizontal="left" vertical="center"/>
    </xf>
    <xf numFmtId="166" fontId="9" fillId="0" borderId="46" xfId="1" applyNumberFormat="1" applyFont="1" applyBorder="1" applyAlignment="1">
      <alignment vertical="center"/>
    </xf>
    <xf numFmtId="0" fontId="9" fillId="0" borderId="46" xfId="1" applyFont="1" applyBorder="1" applyAlignment="1">
      <alignment vertical="center" wrapText="1"/>
    </xf>
    <xf numFmtId="0" fontId="3" fillId="0" borderId="46" xfId="1" applyFont="1" applyBorder="1" applyAlignment="1">
      <alignment vertical="center"/>
    </xf>
    <xf numFmtId="0" fontId="6" fillId="0" borderId="46" xfId="1" applyFont="1" applyBorder="1" applyAlignment="1">
      <alignment horizontal="left" vertical="center" wrapText="1"/>
    </xf>
    <xf numFmtId="166" fontId="3" fillId="0" borderId="0" xfId="1" applyNumberFormat="1" applyFont="1" applyAlignment="1">
      <alignment horizontal="left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 wrapText="1"/>
    </xf>
    <xf numFmtId="0" fontId="10" fillId="3" borderId="46" xfId="1" applyFont="1" applyFill="1" applyBorder="1" applyAlignment="1">
      <alignment horizontal="center" vertical="center" wrapText="1"/>
    </xf>
    <xf numFmtId="0" fontId="10" fillId="3" borderId="57" xfId="1" applyFont="1" applyFill="1" applyBorder="1" applyAlignment="1">
      <alignment horizontal="center" vertical="center" wrapText="1"/>
    </xf>
    <xf numFmtId="166" fontId="3" fillId="0" borderId="48" xfId="1" applyNumberFormat="1" applyFont="1" applyBorder="1" applyAlignment="1">
      <alignment horizontal="right" vertical="center" wrapText="1"/>
    </xf>
    <xf numFmtId="0" fontId="3" fillId="0" borderId="36" xfId="1" applyFont="1" applyBorder="1" applyAlignment="1">
      <alignment horizontal="right" vertical="center" wrapText="1"/>
    </xf>
    <xf numFmtId="166" fontId="3" fillId="0" borderId="54" xfId="1" applyNumberFormat="1" applyFont="1" applyBorder="1" applyAlignment="1">
      <alignment horizontal="right" vertical="center" wrapText="1"/>
    </xf>
    <xf numFmtId="0" fontId="3" fillId="3" borderId="57" xfId="1" applyFont="1" applyFill="1" applyBorder="1" applyAlignment="1">
      <alignment horizontal="center" vertical="center" wrapText="1"/>
    </xf>
    <xf numFmtId="0" fontId="3" fillId="0" borderId="50" xfId="1" applyFont="1" applyBorder="1" applyAlignment="1">
      <alignment horizontal="right" vertical="center" wrapText="1"/>
    </xf>
    <xf numFmtId="0" fontId="10" fillId="3" borderId="29" xfId="1" applyFont="1" applyFill="1" applyBorder="1" applyAlignment="1">
      <alignment horizontal="center" vertical="center" wrapText="1"/>
    </xf>
    <xf numFmtId="166" fontId="3" fillId="0" borderId="48" xfId="1" applyNumberFormat="1" applyFont="1" applyBorder="1" applyAlignment="1">
      <alignment horizontal="center" vertical="center" wrapText="1"/>
    </xf>
    <xf numFmtId="0" fontId="3" fillId="0" borderId="50" xfId="1" applyFont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166" fontId="11" fillId="3" borderId="46" xfId="1" applyNumberFormat="1" applyFont="1" applyFill="1" applyBorder="1" applyAlignment="1">
      <alignment vertical="center"/>
    </xf>
    <xf numFmtId="166" fontId="12" fillId="3" borderId="46" xfId="1" applyNumberFormat="1" applyFont="1" applyFill="1" applyBorder="1" applyAlignment="1">
      <alignment vertical="center"/>
    </xf>
    <xf numFmtId="0" fontId="7" fillId="3" borderId="46" xfId="1" applyFont="1" applyFill="1" applyBorder="1" applyAlignment="1">
      <alignment vertical="center" wrapText="1"/>
    </xf>
    <xf numFmtId="49" fontId="7" fillId="3" borderId="46" xfId="1" applyNumberFormat="1" applyFont="1" applyFill="1" applyBorder="1" applyAlignment="1">
      <alignment vertical="center"/>
    </xf>
    <xf numFmtId="49" fontId="3" fillId="3" borderId="46" xfId="1" applyNumberFormat="1" applyFont="1" applyFill="1" applyBorder="1" applyAlignment="1">
      <alignment vertical="center"/>
    </xf>
    <xf numFmtId="166" fontId="13" fillId="3" borderId="46" xfId="1" applyNumberFormat="1" applyFont="1" applyFill="1" applyBorder="1" applyAlignment="1">
      <alignment vertical="center"/>
    </xf>
    <xf numFmtId="49" fontId="9" fillId="0" borderId="46" xfId="1" applyNumberFormat="1" applyFont="1" applyBorder="1" applyAlignment="1">
      <alignment vertical="center"/>
    </xf>
    <xf numFmtId="166" fontId="14" fillId="3" borderId="29" xfId="1" applyNumberFormat="1" applyFont="1" applyFill="1" applyBorder="1" applyAlignment="1">
      <alignment vertical="center"/>
    </xf>
    <xf numFmtId="49" fontId="4" fillId="0" borderId="29" xfId="1" applyNumberFormat="1" applyFont="1" applyBorder="1" applyAlignment="1">
      <alignment vertical="center"/>
    </xf>
    <xf numFmtId="166" fontId="14" fillId="3" borderId="46" xfId="1" applyNumberFormat="1" applyFont="1" applyFill="1" applyBorder="1" applyAlignment="1">
      <alignment vertical="center"/>
    </xf>
    <xf numFmtId="49" fontId="4" fillId="0" borderId="46" xfId="1" applyNumberFormat="1" applyFont="1" applyBorder="1" applyAlignment="1">
      <alignment vertical="center"/>
    </xf>
    <xf numFmtId="0" fontId="3" fillId="3" borderId="56" xfId="1" applyFont="1" applyFill="1" applyBorder="1" applyAlignment="1">
      <alignment horizontal="center" vertical="center" wrapText="1"/>
    </xf>
    <xf numFmtId="49" fontId="3" fillId="3" borderId="29" xfId="1" applyNumberFormat="1" applyFont="1" applyFill="1" applyBorder="1" applyAlignment="1">
      <alignment horizontal="center" vertical="center"/>
    </xf>
    <xf numFmtId="0" fontId="3" fillId="3" borderId="36" xfId="1" applyFont="1" applyFill="1" applyBorder="1" applyAlignment="1">
      <alignment horizontal="center" vertical="center" wrapText="1"/>
    </xf>
    <xf numFmtId="166" fontId="4" fillId="0" borderId="16" xfId="1" applyNumberFormat="1" applyFont="1" applyBorder="1" applyAlignment="1">
      <alignment horizontal="right" vertical="center"/>
    </xf>
    <xf numFmtId="0" fontId="6" fillId="0" borderId="16" xfId="1" applyFont="1" applyBorder="1" applyAlignment="1">
      <alignment horizontal="left" vertical="center" wrapText="1"/>
    </xf>
    <xf numFmtId="0" fontId="4" fillId="0" borderId="16" xfId="1" applyFont="1" applyBorder="1" applyAlignment="1">
      <alignment horizontal="left" vertical="center"/>
    </xf>
    <xf numFmtId="166" fontId="4" fillId="0" borderId="0" xfId="1" applyNumberFormat="1" applyFont="1" applyAlignment="1">
      <alignment vertical="center"/>
    </xf>
    <xf numFmtId="49" fontId="3" fillId="0" borderId="46" xfId="1" applyNumberFormat="1" applyFont="1" applyBorder="1" applyAlignment="1">
      <alignment vertical="center"/>
    </xf>
    <xf numFmtId="49" fontId="7" fillId="0" borderId="46" xfId="1" applyNumberFormat="1" applyFont="1" applyBorder="1" applyAlignment="1">
      <alignment vertical="center"/>
    </xf>
    <xf numFmtId="166" fontId="9" fillId="0" borderId="29" xfId="1" applyNumberFormat="1" applyFont="1" applyBorder="1" applyAlignment="1">
      <alignment vertical="center"/>
    </xf>
    <xf numFmtId="166" fontId="13" fillId="3" borderId="29" xfId="1" applyNumberFormat="1" applyFont="1" applyFill="1" applyBorder="1" applyAlignment="1">
      <alignment vertical="center"/>
    </xf>
    <xf numFmtId="0" fontId="9" fillId="0" borderId="29" xfId="1" applyFont="1" applyBorder="1" applyAlignment="1">
      <alignment vertical="center" wrapText="1"/>
    </xf>
    <xf numFmtId="49" fontId="9" fillId="0" borderId="29" xfId="1" applyNumberFormat="1" applyFont="1" applyBorder="1" applyAlignment="1">
      <alignment vertical="center"/>
    </xf>
    <xf numFmtId="165" fontId="1" fillId="0" borderId="0" xfId="4" applyNumberFormat="1"/>
    <xf numFmtId="165" fontId="1" fillId="0" borderId="3" xfId="4" applyNumberFormat="1" applyBorder="1"/>
    <xf numFmtId="165" fontId="1" fillId="0" borderId="4" xfId="4" applyNumberFormat="1" applyBorder="1" applyAlignment="1"/>
    <xf numFmtId="165" fontId="1" fillId="0" borderId="5" xfId="4" applyNumberFormat="1" applyBorder="1"/>
    <xf numFmtId="165" fontId="4" fillId="0" borderId="4" xfId="4" applyNumberFormat="1" applyFont="1" applyBorder="1" applyAlignment="1">
      <alignment wrapText="1"/>
    </xf>
    <xf numFmtId="165" fontId="4" fillId="0" borderId="0" xfId="4" applyNumberFormat="1" applyFont="1" applyBorder="1" applyAlignment="1">
      <alignment wrapText="1"/>
    </xf>
    <xf numFmtId="165" fontId="1" fillId="0" borderId="4" xfId="4" applyNumberFormat="1" applyBorder="1" applyAlignment="1">
      <alignment wrapText="1"/>
    </xf>
    <xf numFmtId="165" fontId="1" fillId="0" borderId="0" xfId="4" applyNumberFormat="1" applyAlignment="1">
      <alignment wrapText="1"/>
    </xf>
    <xf numFmtId="165" fontId="1" fillId="0" borderId="0" xfId="1" applyNumberFormat="1" applyAlignment="1">
      <alignment wrapText="1"/>
    </xf>
    <xf numFmtId="165" fontId="4" fillId="0" borderId="0" xfId="1" applyNumberFormat="1" applyFont="1" applyAlignment="1"/>
    <xf numFmtId="165" fontId="1" fillId="0" borderId="0" xfId="1" applyNumberFormat="1" applyAlignment="1"/>
    <xf numFmtId="165" fontId="4" fillId="0" borderId="0" xfId="4" applyNumberFormat="1" applyFont="1" applyBorder="1" applyAlignment="1"/>
    <xf numFmtId="165" fontId="1" fillId="0" borderId="4" xfId="4" applyNumberFormat="1" applyBorder="1"/>
    <xf numFmtId="165" fontId="1" fillId="0" borderId="8" xfId="4" applyNumberFormat="1" applyBorder="1"/>
    <xf numFmtId="165" fontId="5" fillId="2" borderId="48" xfId="4" applyNumberFormat="1" applyFont="1" applyFill="1" applyBorder="1" applyAlignment="1">
      <alignment horizontal="center" vertical="center"/>
    </xf>
    <xf numFmtId="0" fontId="4" fillId="0" borderId="46" xfId="1" applyFont="1" applyBorder="1" applyAlignment="1">
      <alignment vertical="center"/>
    </xf>
    <xf numFmtId="0" fontId="4" fillId="0" borderId="29" xfId="1" applyFont="1" applyBorder="1" applyAlignment="1">
      <alignment vertical="center"/>
    </xf>
    <xf numFmtId="49" fontId="3" fillId="3" borderId="46" xfId="1" applyNumberFormat="1" applyFont="1" applyFill="1" applyBorder="1" applyAlignment="1">
      <alignment horizontal="center" vertical="center"/>
    </xf>
    <xf numFmtId="49" fontId="3" fillId="3" borderId="57" xfId="1" applyNumberFormat="1" applyFont="1" applyFill="1" applyBorder="1" applyAlignment="1">
      <alignment horizontal="center" vertical="center"/>
    </xf>
    <xf numFmtId="49" fontId="4" fillId="0" borderId="0" xfId="1" applyNumberFormat="1" applyFont="1" applyAlignment="1">
      <alignment vertical="center"/>
    </xf>
    <xf numFmtId="166" fontId="14" fillId="3" borderId="16" xfId="1" applyNumberFormat="1" applyFont="1" applyFill="1" applyBorder="1" applyAlignment="1">
      <alignment vertical="top"/>
    </xf>
    <xf numFmtId="166" fontId="4" fillId="0" borderId="16" xfId="1" applyNumberFormat="1" applyFont="1" applyBorder="1" applyAlignment="1">
      <alignment vertical="top"/>
    </xf>
    <xf numFmtId="49" fontId="4" fillId="0" borderId="16" xfId="1" applyNumberFormat="1" applyFont="1" applyBorder="1" applyAlignment="1">
      <alignment vertical="top" wrapText="1"/>
    </xf>
    <xf numFmtId="166" fontId="3" fillId="0" borderId="16" xfId="1" applyNumberFormat="1" applyFont="1" applyBorder="1" applyAlignment="1">
      <alignment vertical="top"/>
    </xf>
    <xf numFmtId="166" fontId="11" fillId="3" borderId="16" xfId="1" applyNumberFormat="1" applyFont="1" applyFill="1" applyBorder="1" applyAlignment="1">
      <alignment vertical="top"/>
    </xf>
    <xf numFmtId="49" fontId="3" fillId="3" borderId="16" xfId="1" applyNumberFormat="1" applyFont="1" applyFill="1" applyBorder="1" applyAlignment="1">
      <alignment vertical="top" wrapText="1"/>
    </xf>
    <xf numFmtId="166" fontId="13" fillId="3" borderId="16" xfId="1" applyNumberFormat="1" applyFont="1" applyFill="1" applyBorder="1" applyAlignment="1">
      <alignment vertical="top"/>
    </xf>
    <xf numFmtId="166" fontId="9" fillId="0" borderId="16" xfId="1" applyNumberFormat="1" applyFont="1" applyBorder="1" applyAlignment="1">
      <alignment vertical="top"/>
    </xf>
    <xf numFmtId="49" fontId="9" fillId="0" borderId="16" xfId="1" applyNumberFormat="1" applyFont="1" applyBorder="1" applyAlignment="1">
      <alignment vertical="top" wrapText="1"/>
    </xf>
    <xf numFmtId="166" fontId="14" fillId="3" borderId="46" xfId="1" applyNumberFormat="1" applyFont="1" applyFill="1" applyBorder="1" applyAlignment="1">
      <alignment vertical="top"/>
    </xf>
    <xf numFmtId="49" fontId="4" fillId="0" borderId="46" xfId="1" applyNumberFormat="1" applyFont="1" applyBorder="1" applyAlignment="1">
      <alignment vertical="top" wrapText="1"/>
    </xf>
    <xf numFmtId="166" fontId="4" fillId="0" borderId="29" xfId="1" applyNumberFormat="1" applyFont="1" applyBorder="1" applyAlignment="1">
      <alignment vertical="top"/>
    </xf>
    <xf numFmtId="166" fontId="14" fillId="3" borderId="29" xfId="1" applyNumberFormat="1" applyFont="1" applyFill="1" applyBorder="1" applyAlignment="1">
      <alignment vertical="top"/>
    </xf>
    <xf numFmtId="49" fontId="4" fillId="0" borderId="29" xfId="1" applyNumberFormat="1" applyFont="1" applyBorder="1" applyAlignment="1">
      <alignment vertical="top" wrapText="1"/>
    </xf>
    <xf numFmtId="166" fontId="4" fillId="0" borderId="57" xfId="1" applyNumberFormat="1" applyFont="1" applyBorder="1" applyAlignment="1">
      <alignment vertical="top"/>
    </xf>
    <xf numFmtId="166" fontId="14" fillId="3" borderId="57" xfId="1" applyNumberFormat="1" applyFont="1" applyFill="1" applyBorder="1" applyAlignment="1">
      <alignment vertical="top"/>
    </xf>
    <xf numFmtId="49" fontId="4" fillId="0" borderId="57" xfId="1" applyNumberFormat="1" applyFont="1" applyBorder="1" applyAlignment="1">
      <alignment vertical="top" wrapText="1"/>
    </xf>
    <xf numFmtId="166" fontId="4" fillId="0" borderId="0" xfId="1" applyNumberFormat="1" applyFont="1" applyAlignment="1">
      <alignment vertical="top"/>
    </xf>
    <xf numFmtId="166" fontId="3" fillId="0" borderId="0" xfId="1" applyNumberFormat="1" applyFont="1" applyAlignment="1">
      <alignment vertical="top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top"/>
    </xf>
    <xf numFmtId="49" fontId="3" fillId="3" borderId="46" xfId="1" applyNumberFormat="1" applyFont="1" applyFill="1" applyBorder="1" applyAlignment="1">
      <alignment horizontal="center" vertical="top" wrapText="1"/>
    </xf>
    <xf numFmtId="49" fontId="3" fillId="3" borderId="57" xfId="1" applyNumberFormat="1" applyFont="1" applyFill="1" applyBorder="1" applyAlignment="1">
      <alignment horizontal="center" vertical="center" wrapText="1"/>
    </xf>
    <xf numFmtId="0" fontId="3" fillId="3" borderId="54" xfId="1" applyFont="1" applyFill="1" applyBorder="1" applyAlignment="1">
      <alignment horizontal="center" vertical="center" wrapText="1"/>
    </xf>
    <xf numFmtId="0" fontId="3" fillId="3" borderId="36" xfId="1" applyFont="1" applyFill="1" applyBorder="1" applyAlignment="1">
      <alignment horizontal="center" vertical="top" wrapText="1"/>
    </xf>
    <xf numFmtId="0" fontId="3" fillId="0" borderId="0" xfId="1" applyFont="1" applyAlignment="1">
      <alignment horizontal="center" vertical="top"/>
    </xf>
    <xf numFmtId="49" fontId="3" fillId="0" borderId="0" xfId="1" applyNumberFormat="1" applyFont="1" applyAlignment="1">
      <alignment horizontal="center" vertical="top" wrapText="1"/>
    </xf>
    <xf numFmtId="0" fontId="3" fillId="3" borderId="16" xfId="1" applyFont="1" applyFill="1" applyBorder="1" applyAlignment="1">
      <alignment horizontal="center" vertical="top"/>
    </xf>
    <xf numFmtId="49" fontId="3" fillId="3" borderId="50" xfId="1" applyNumberFormat="1" applyFont="1" applyFill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49" fontId="3" fillId="0" borderId="0" xfId="1" applyNumberFormat="1" applyFont="1" applyFill="1" applyBorder="1" applyAlignment="1">
      <alignment horizontal="center" vertical="center"/>
    </xf>
    <xf numFmtId="165" fontId="1" fillId="0" borderId="0" xfId="4" applyNumberFormat="1" applyBorder="1"/>
    <xf numFmtId="165" fontId="1" fillId="0" borderId="0" xfId="4" applyNumberFormat="1" applyBorder="1" applyAlignment="1">
      <alignment horizontal="center"/>
    </xf>
    <xf numFmtId="165" fontId="2" fillId="0" borderId="0" xfId="1" applyNumberFormat="1" applyFont="1" applyAlignment="1">
      <alignment vertical="center"/>
    </xf>
    <xf numFmtId="165" fontId="1" fillId="0" borderId="0" xfId="4" applyNumberFormat="1" applyFill="1" applyBorder="1"/>
    <xf numFmtId="165" fontId="6" fillId="0" borderId="0" xfId="4" applyNumberFormat="1" applyFont="1"/>
    <xf numFmtId="165" fontId="1" fillId="3" borderId="0" xfId="4" applyNumberFormat="1" applyFill="1" applyBorder="1"/>
    <xf numFmtId="165" fontId="6" fillId="0" borderId="0" xfId="4" applyNumberFormat="1" applyFont="1" applyBorder="1" applyAlignment="1">
      <alignment vertical="center"/>
    </xf>
    <xf numFmtId="165" fontId="1" fillId="0" borderId="42" xfId="4" applyNumberFormat="1" applyBorder="1" applyAlignment="1">
      <alignment horizontal="center"/>
    </xf>
    <xf numFmtId="165" fontId="1" fillId="0" borderId="2" xfId="4" applyNumberFormat="1" applyBorder="1"/>
    <xf numFmtId="165" fontId="5" fillId="0" borderId="2" xfId="4" applyNumberFormat="1" applyFont="1" applyBorder="1"/>
    <xf numFmtId="165" fontId="1" fillId="0" borderId="43" xfId="4" applyNumberFormat="1" applyBorder="1" applyAlignment="1">
      <alignment horizontal="center"/>
    </xf>
    <xf numFmtId="165" fontId="1" fillId="0" borderId="28" xfId="4" applyNumberFormat="1" applyBorder="1" applyAlignment="1">
      <alignment horizontal="center"/>
    </xf>
    <xf numFmtId="165" fontId="5" fillId="0" borderId="0" xfId="4" applyNumberFormat="1" applyFont="1" applyBorder="1"/>
    <xf numFmtId="165" fontId="1" fillId="0" borderId="29" xfId="4" applyNumberFormat="1" applyBorder="1" applyAlignment="1">
      <alignment horizontal="center"/>
    </xf>
    <xf numFmtId="9" fontId="1" fillId="0" borderId="28" xfId="5" applyBorder="1" applyAlignment="1">
      <alignment horizontal="center"/>
    </xf>
    <xf numFmtId="165" fontId="17" fillId="0" borderId="5" xfId="4" applyNumberFormat="1" applyFont="1" applyBorder="1"/>
    <xf numFmtId="165" fontId="1" fillId="0" borderId="29" xfId="4" applyNumberFormat="1" applyFont="1" applyBorder="1" applyAlignment="1">
      <alignment horizontal="center"/>
    </xf>
    <xf numFmtId="168" fontId="1" fillId="0" borderId="29" xfId="3" applyNumberFormat="1" applyBorder="1" applyAlignment="1">
      <alignment horizontal="center"/>
    </xf>
    <xf numFmtId="165" fontId="1" fillId="0" borderId="61" xfId="4" applyNumberFormat="1" applyBorder="1" applyAlignment="1">
      <alignment horizontal="center"/>
    </xf>
    <xf numFmtId="165" fontId="1" fillId="0" borderId="37" xfId="4" applyNumberFormat="1" applyBorder="1"/>
    <xf numFmtId="165" fontId="5" fillId="0" borderId="37" xfId="4" applyNumberFormat="1" applyFont="1" applyBorder="1"/>
    <xf numFmtId="168" fontId="1" fillId="0" borderId="57" xfId="3" applyNumberFormat="1" applyBorder="1" applyAlignment="1">
      <alignment horizontal="center"/>
    </xf>
    <xf numFmtId="165" fontId="5" fillId="3" borderId="18" xfId="4" applyNumberFormat="1" applyFont="1" applyFill="1" applyBorder="1" applyAlignment="1">
      <alignment horizontal="center"/>
    </xf>
    <xf numFmtId="165" fontId="5" fillId="3" borderId="46" xfId="4" applyNumberFormat="1" applyFont="1" applyFill="1" applyBorder="1" applyAlignment="1">
      <alignment horizontal="center"/>
    </xf>
    <xf numFmtId="165" fontId="1" fillId="0" borderId="2" xfId="4" applyNumberFormat="1" applyBorder="1" applyAlignment="1">
      <alignment horizontal="center"/>
    </xf>
    <xf numFmtId="0" fontId="5" fillId="3" borderId="21" xfId="4" applyNumberFormat="1" applyFont="1" applyFill="1" applyBorder="1" applyAlignment="1">
      <alignment horizontal="center" vertical="center"/>
    </xf>
    <xf numFmtId="165" fontId="5" fillId="3" borderId="24" xfId="4" applyNumberFormat="1" applyFont="1" applyFill="1" applyBorder="1" applyAlignment="1">
      <alignment horizontal="center" vertical="center"/>
    </xf>
    <xf numFmtId="165" fontId="4" fillId="0" borderId="0" xfId="4" applyNumberFormat="1" applyFont="1"/>
    <xf numFmtId="165" fontId="4" fillId="0" borderId="0" xfId="4" applyNumberFormat="1" applyFont="1" applyAlignment="1">
      <alignment horizontal="center"/>
    </xf>
    <xf numFmtId="165" fontId="4" fillId="0" borderId="0" xfId="4" applyNumberFormat="1" applyFont="1" applyBorder="1" applyAlignment="1">
      <alignment horizontal="center"/>
    </xf>
    <xf numFmtId="165" fontId="4" fillId="0" borderId="0" xfId="4" applyNumberFormat="1" applyFont="1" applyBorder="1"/>
    <xf numFmtId="165" fontId="4" fillId="3" borderId="0" xfId="4" applyNumberFormat="1" applyFont="1" applyFill="1" applyAlignment="1">
      <alignment horizontal="center"/>
    </xf>
    <xf numFmtId="165" fontId="4" fillId="0" borderId="51" xfId="4" applyNumberFormat="1" applyFont="1" applyBorder="1"/>
    <xf numFmtId="165" fontId="4" fillId="0" borderId="55" xfId="4" applyNumberFormat="1" applyFont="1" applyBorder="1"/>
    <xf numFmtId="165" fontId="4" fillId="0" borderId="29" xfId="4" applyNumberFormat="1" applyFont="1" applyBorder="1"/>
    <xf numFmtId="165" fontId="3" fillId="0" borderId="0" xfId="4" applyNumberFormat="1" applyFont="1" applyBorder="1"/>
    <xf numFmtId="165" fontId="19" fillId="0" borderId="0" xfId="4" applyNumberFormat="1" applyFont="1" applyBorder="1"/>
    <xf numFmtId="165" fontId="19" fillId="0" borderId="55" xfId="4" applyNumberFormat="1" applyFont="1" applyBorder="1" applyAlignment="1">
      <alignment horizontal="center"/>
    </xf>
    <xf numFmtId="165" fontId="19" fillId="0" borderId="29" xfId="4" applyNumberFormat="1" applyFont="1" applyBorder="1" applyAlignment="1">
      <alignment horizontal="center"/>
    </xf>
    <xf numFmtId="165" fontId="4" fillId="0" borderId="48" xfId="4" applyNumberFormat="1" applyFont="1" applyBorder="1"/>
    <xf numFmtId="165" fontId="4" fillId="0" borderId="16" xfId="4" applyNumberFormat="1" applyFont="1" applyBorder="1"/>
    <xf numFmtId="165" fontId="4" fillId="0" borderId="49" xfId="4" applyNumberFormat="1" applyFont="1" applyBorder="1"/>
    <xf numFmtId="165" fontId="4" fillId="0" borderId="16" xfId="4" applyNumberFormat="1" applyFont="1" applyBorder="1" applyAlignment="1">
      <alignment horizontal="center"/>
    </xf>
    <xf numFmtId="165" fontId="4" fillId="4" borderId="0" xfId="4" applyNumberFormat="1" applyFont="1" applyFill="1"/>
    <xf numFmtId="165" fontId="3" fillId="4" borderId="0" xfId="4" applyNumberFormat="1" applyFont="1" applyFill="1" applyBorder="1" applyAlignment="1">
      <alignment horizontal="center"/>
    </xf>
    <xf numFmtId="165" fontId="22" fillId="0" borderId="0" xfId="4" applyNumberFormat="1" applyFont="1" applyAlignment="1"/>
    <xf numFmtId="0" fontId="3" fillId="3" borderId="42" xfId="1" applyFont="1" applyFill="1" applyBorder="1" applyAlignment="1">
      <alignment horizontal="center" vertical="center" wrapText="1"/>
    </xf>
    <xf numFmtId="0" fontId="3" fillId="3" borderId="28" xfId="1" applyFont="1" applyFill="1" applyBorder="1" applyAlignment="1">
      <alignment horizontal="center" vertical="center" wrapText="1"/>
    </xf>
    <xf numFmtId="49" fontId="4" fillId="0" borderId="29" xfId="4" applyNumberFormat="1" applyFont="1" applyBorder="1" applyAlignment="1">
      <alignment horizontal="center"/>
    </xf>
    <xf numFmtId="49" fontId="4" fillId="0" borderId="46" xfId="4" applyNumberFormat="1" applyFont="1" applyBorder="1" applyAlignment="1">
      <alignment horizontal="center"/>
    </xf>
    <xf numFmtId="49" fontId="4" fillId="0" borderId="29" xfId="4" applyNumberFormat="1" applyFont="1" applyBorder="1"/>
    <xf numFmtId="49" fontId="4" fillId="0" borderId="55" xfId="4" applyNumberFormat="1" applyFont="1" applyBorder="1"/>
    <xf numFmtId="49" fontId="4" fillId="0" borderId="46" xfId="4" applyNumberFormat="1" applyFont="1" applyBorder="1"/>
    <xf numFmtId="49" fontId="4" fillId="0" borderId="52" xfId="4" applyNumberFormat="1" applyFont="1" applyBorder="1"/>
    <xf numFmtId="0" fontId="24" fillId="0" borderId="0" xfId="0" applyFont="1"/>
    <xf numFmtId="0" fontId="25" fillId="0" borderId="0" xfId="0" applyFont="1"/>
    <xf numFmtId="0" fontId="24" fillId="0" borderId="65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66" xfId="0" applyFont="1" applyBorder="1" applyAlignment="1">
      <alignment horizontal="center"/>
    </xf>
    <xf numFmtId="169" fontId="24" fillId="0" borderId="66" xfId="0" applyNumberFormat="1" applyFont="1" applyBorder="1" applyAlignment="1">
      <alignment horizontal="center"/>
    </xf>
    <xf numFmtId="0" fontId="24" fillId="0" borderId="67" xfId="0" applyFont="1" applyBorder="1" applyAlignment="1">
      <alignment vertical="center"/>
    </xf>
    <xf numFmtId="0" fontId="24" fillId="0" borderId="68" xfId="0" applyFont="1" applyBorder="1" applyAlignment="1">
      <alignment vertical="center"/>
    </xf>
    <xf numFmtId="14" fontId="24" fillId="0" borderId="68" xfId="0" applyNumberFormat="1" applyFont="1" applyBorder="1" applyAlignment="1">
      <alignment horizontal="center" vertical="center"/>
    </xf>
    <xf numFmtId="4" fontId="24" fillId="0" borderId="68" xfId="0" applyNumberFormat="1" applyFont="1" applyBorder="1" applyAlignment="1">
      <alignment vertical="center"/>
    </xf>
    <xf numFmtId="0" fontId="24" fillId="0" borderId="68" xfId="0" applyFont="1" applyBorder="1" applyAlignment="1">
      <alignment horizontal="center" vertical="center"/>
    </xf>
    <xf numFmtId="14" fontId="24" fillId="0" borderId="68" xfId="0" applyNumberFormat="1" applyFont="1" applyBorder="1" applyAlignment="1">
      <alignment vertical="center"/>
    </xf>
    <xf numFmtId="10" fontId="24" fillId="0" borderId="68" xfId="0" applyNumberFormat="1" applyFont="1" applyBorder="1" applyAlignment="1">
      <alignment horizontal="center" vertical="center"/>
    </xf>
    <xf numFmtId="4" fontId="24" fillId="0" borderId="69" xfId="0" applyNumberFormat="1" applyFont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70" xfId="0" applyFont="1" applyBorder="1" applyAlignment="1">
      <alignment vertical="center"/>
    </xf>
    <xf numFmtId="0" fontId="24" fillId="0" borderId="71" xfId="0" applyFont="1" applyBorder="1" applyAlignment="1">
      <alignment vertical="center"/>
    </xf>
    <xf numFmtId="14" fontId="24" fillId="0" borderId="71" xfId="0" applyNumberFormat="1" applyFont="1" applyBorder="1" applyAlignment="1">
      <alignment horizontal="center" vertical="center"/>
    </xf>
    <xf numFmtId="4" fontId="24" fillId="0" borderId="71" xfId="0" applyNumberFormat="1" applyFont="1" applyBorder="1" applyAlignment="1">
      <alignment vertical="center"/>
    </xf>
    <xf numFmtId="0" fontId="24" fillId="0" borderId="71" xfId="0" applyFont="1" applyBorder="1" applyAlignment="1">
      <alignment horizontal="center" vertical="center"/>
    </xf>
    <xf numFmtId="14" fontId="24" fillId="0" borderId="71" xfId="0" applyNumberFormat="1" applyFont="1" applyBorder="1" applyAlignment="1">
      <alignment vertical="center"/>
    </xf>
    <xf numFmtId="10" fontId="24" fillId="0" borderId="71" xfId="0" applyNumberFormat="1" applyFont="1" applyBorder="1" applyAlignment="1">
      <alignment horizontal="center" vertical="center"/>
    </xf>
    <xf numFmtId="4" fontId="24" fillId="0" borderId="72" xfId="0" applyNumberFormat="1" applyFont="1" applyBorder="1" applyAlignment="1">
      <alignment vertical="center"/>
    </xf>
    <xf numFmtId="0" fontId="24" fillId="0" borderId="73" xfId="0" applyFont="1" applyBorder="1" applyAlignment="1">
      <alignment vertical="center"/>
    </xf>
    <xf numFmtId="0" fontId="24" fillId="0" borderId="74" xfId="0" applyFont="1" applyBorder="1" applyAlignment="1">
      <alignment vertical="center"/>
    </xf>
    <xf numFmtId="14" fontId="24" fillId="0" borderId="74" xfId="0" applyNumberFormat="1" applyFont="1" applyBorder="1" applyAlignment="1">
      <alignment horizontal="center" vertical="center"/>
    </xf>
    <xf numFmtId="4" fontId="24" fillId="0" borderId="74" xfId="0" applyNumberFormat="1" applyFont="1" applyBorder="1" applyAlignment="1">
      <alignment vertical="center"/>
    </xf>
    <xf numFmtId="0" fontId="24" fillId="0" borderId="74" xfId="0" applyFont="1" applyBorder="1" applyAlignment="1">
      <alignment horizontal="center" vertical="center"/>
    </xf>
    <xf numFmtId="14" fontId="24" fillId="0" borderId="74" xfId="0" applyNumberFormat="1" applyFont="1" applyBorder="1" applyAlignment="1">
      <alignment vertical="center"/>
    </xf>
    <xf numFmtId="10" fontId="24" fillId="0" borderId="74" xfId="0" applyNumberFormat="1" applyFont="1" applyBorder="1" applyAlignment="1">
      <alignment horizontal="center" vertical="center"/>
    </xf>
    <xf numFmtId="4" fontId="24" fillId="0" borderId="75" xfId="0" applyNumberFormat="1" applyFont="1" applyBorder="1" applyAlignment="1">
      <alignment vertical="center"/>
    </xf>
    <xf numFmtId="4" fontId="26" fillId="0" borderId="64" xfId="0" applyNumberFormat="1" applyFont="1" applyBorder="1"/>
    <xf numFmtId="3" fontId="26" fillId="0" borderId="64" xfId="0" applyNumberFormat="1" applyFont="1" applyBorder="1"/>
    <xf numFmtId="0" fontId="24" fillId="0" borderId="77" xfId="0" applyFont="1" applyBorder="1" applyAlignment="1">
      <alignment vertical="center"/>
    </xf>
    <xf numFmtId="0" fontId="24" fillId="0" borderId="79" xfId="0" applyFont="1" applyBorder="1" applyAlignment="1">
      <alignment vertical="center"/>
    </xf>
    <xf numFmtId="0" fontId="24" fillId="0" borderId="80" xfId="0" applyFont="1" applyBorder="1" applyAlignment="1">
      <alignment vertical="center"/>
    </xf>
    <xf numFmtId="0" fontId="24" fillId="0" borderId="81" xfId="0" applyFont="1" applyBorder="1" applyAlignment="1">
      <alignment vertical="center"/>
    </xf>
    <xf numFmtId="14" fontId="24" fillId="0" borderId="81" xfId="0" applyNumberFormat="1" applyFont="1" applyBorder="1" applyAlignment="1">
      <alignment horizontal="center" vertical="center"/>
    </xf>
    <xf numFmtId="4" fontId="24" fillId="0" borderId="81" xfId="0" applyNumberFormat="1" applyFont="1" applyBorder="1" applyAlignment="1">
      <alignment vertical="center"/>
    </xf>
    <xf numFmtId="0" fontId="24" fillId="0" borderId="81" xfId="0" applyFont="1" applyBorder="1" applyAlignment="1">
      <alignment horizontal="center" vertical="center"/>
    </xf>
    <xf numFmtId="10" fontId="24" fillId="0" borderId="81" xfId="0" applyNumberFormat="1" applyFont="1" applyBorder="1" applyAlignment="1">
      <alignment horizontal="center" vertical="center"/>
    </xf>
    <xf numFmtId="4" fontId="24" fillId="0" borderId="82" xfId="0" applyNumberFormat="1" applyFont="1" applyBorder="1" applyAlignment="1">
      <alignment vertical="center"/>
    </xf>
    <xf numFmtId="0" fontId="24" fillId="0" borderId="83" xfId="0" applyFont="1" applyBorder="1"/>
    <xf numFmtId="0" fontId="24" fillId="0" borderId="84" xfId="0" applyFont="1" applyBorder="1"/>
    <xf numFmtId="0" fontId="24" fillId="0" borderId="0" xfId="0" applyFont="1" applyBorder="1"/>
    <xf numFmtId="0" fontId="27" fillId="0" borderId="0" xfId="0" applyFont="1" applyAlignment="1">
      <alignment horizontal="center"/>
    </xf>
    <xf numFmtId="4" fontId="24" fillId="0" borderId="0" xfId="0" applyNumberFormat="1" applyFont="1"/>
    <xf numFmtId="3" fontId="24" fillId="0" borderId="0" xfId="0" applyNumberFormat="1" applyFont="1"/>
    <xf numFmtId="0" fontId="24" fillId="0" borderId="0" xfId="0" applyFont="1" applyAlignment="1">
      <alignment horizontal="right"/>
    </xf>
    <xf numFmtId="4" fontId="28" fillId="0" borderId="0" xfId="0" applyNumberFormat="1" applyFont="1"/>
    <xf numFmtId="0" fontId="28" fillId="0" borderId="0" xfId="0" applyFont="1"/>
    <xf numFmtId="3" fontId="28" fillId="0" borderId="0" xfId="0" applyNumberFormat="1" applyFont="1"/>
    <xf numFmtId="0" fontId="0" fillId="0" borderId="0" xfId="0" applyAlignment="1"/>
    <xf numFmtId="0" fontId="29" fillId="0" borderId="37" xfId="0" applyFont="1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20" fillId="0" borderId="86" xfId="0" applyFont="1" applyBorder="1"/>
    <xf numFmtId="0" fontId="20" fillId="0" borderId="32" xfId="0" applyFont="1" applyBorder="1"/>
    <xf numFmtId="0" fontId="20" fillId="0" borderId="87" xfId="0" applyFont="1" applyBorder="1"/>
    <xf numFmtId="0" fontId="20" fillId="0" borderId="39" xfId="0" applyFont="1" applyBorder="1"/>
    <xf numFmtId="0" fontId="20" fillId="0" borderId="88" xfId="0" applyFont="1" applyBorder="1"/>
    <xf numFmtId="0" fontId="0" fillId="0" borderId="89" xfId="0" applyBorder="1"/>
    <xf numFmtId="0" fontId="0" fillId="0" borderId="29" xfId="0" applyBorder="1"/>
    <xf numFmtId="0" fontId="0" fillId="0" borderId="90" xfId="0" applyBorder="1"/>
    <xf numFmtId="0" fontId="0" fillId="0" borderId="56" xfId="0" applyBorder="1"/>
    <xf numFmtId="0" fontId="0" fillId="0" borderId="91" xfId="0" applyBorder="1"/>
    <xf numFmtId="0" fontId="0" fillId="0" borderId="29" xfId="0" applyBorder="1" applyAlignment="1">
      <alignment horizontal="center"/>
    </xf>
    <xf numFmtId="0" fontId="20" fillId="0" borderId="89" xfId="0" applyFont="1" applyBorder="1"/>
    <xf numFmtId="0" fontId="20" fillId="0" borderId="29" xfId="0" applyFont="1" applyBorder="1"/>
    <xf numFmtId="0" fontId="20" fillId="0" borderId="90" xfId="0" applyFont="1" applyBorder="1"/>
    <xf numFmtId="0" fontId="20" fillId="0" borderId="56" xfId="0" applyFont="1" applyBorder="1"/>
    <xf numFmtId="0" fontId="20" fillId="0" borderId="91" xfId="0" applyFont="1" applyBorder="1"/>
    <xf numFmtId="0" fontId="0" fillId="0" borderId="56" xfId="0" applyBorder="1" applyAlignment="1">
      <alignment horizontal="center"/>
    </xf>
    <xf numFmtId="0" fontId="20" fillId="0" borderId="0" xfId="0" applyFont="1"/>
    <xf numFmtId="0" fontId="20" fillId="0" borderId="92" xfId="0" applyFont="1" applyBorder="1"/>
    <xf numFmtId="0" fontId="20" fillId="0" borderId="19" xfId="0" applyFont="1" applyBorder="1"/>
    <xf numFmtId="0" fontId="20" fillId="0" borderId="93" xfId="0" applyFont="1" applyBorder="1"/>
    <xf numFmtId="0" fontId="20" fillId="0" borderId="18" xfId="0" applyFont="1" applyBorder="1"/>
    <xf numFmtId="0" fontId="20" fillId="0" borderId="94" xfId="0" applyFont="1" applyBorder="1"/>
    <xf numFmtId="0" fontId="20" fillId="0" borderId="95" xfId="0" applyFont="1" applyBorder="1"/>
    <xf numFmtId="0" fontId="20" fillId="0" borderId="13" xfId="0" applyFont="1" applyBorder="1"/>
    <xf numFmtId="0" fontId="20" fillId="0" borderId="96" xfId="0" applyFont="1" applyBorder="1"/>
    <xf numFmtId="0" fontId="20" fillId="0" borderId="12" xfId="0" applyFont="1" applyBorder="1"/>
    <xf numFmtId="0" fontId="20" fillId="0" borderId="97" xfId="0" applyFont="1" applyBorder="1"/>
    <xf numFmtId="3" fontId="32" fillId="0" borderId="0" xfId="0" applyNumberFormat="1" applyFont="1"/>
    <xf numFmtId="0" fontId="32" fillId="0" borderId="0" xfId="0" applyFont="1"/>
    <xf numFmtId="0" fontId="33" fillId="0" borderId="0" xfId="0" applyFont="1" applyAlignment="1">
      <alignment horizontal="center" vertical="center" wrapText="1"/>
    </xf>
    <xf numFmtId="0" fontId="33" fillId="0" borderId="0" xfId="0" applyFont="1"/>
    <xf numFmtId="0" fontId="35" fillId="0" borderId="103" xfId="0" applyFont="1" applyBorder="1" applyAlignment="1">
      <alignment horizontal="center" vertical="center" wrapText="1"/>
    </xf>
    <xf numFmtId="3" fontId="35" fillId="0" borderId="103" xfId="0" applyNumberFormat="1" applyFont="1" applyBorder="1" applyAlignment="1">
      <alignment horizontal="center" vertical="center" wrapText="1"/>
    </xf>
    <xf numFmtId="0" fontId="35" fillId="6" borderId="104" xfId="0" applyFont="1" applyFill="1" applyBorder="1" applyAlignment="1">
      <alignment wrapText="1"/>
    </xf>
    <xf numFmtId="3" fontId="35" fillId="6" borderId="104" xfId="0" applyNumberFormat="1" applyFont="1" applyFill="1" applyBorder="1"/>
    <xf numFmtId="0" fontId="35" fillId="6" borderId="105" xfId="0" applyFont="1" applyFill="1" applyBorder="1" applyAlignment="1">
      <alignment wrapText="1"/>
    </xf>
    <xf numFmtId="3" fontId="35" fillId="6" borderId="105" xfId="0" applyNumberFormat="1" applyFont="1" applyFill="1" applyBorder="1"/>
    <xf numFmtId="0" fontId="35" fillId="6" borderId="106" xfId="0" applyFont="1" applyFill="1" applyBorder="1" applyAlignment="1">
      <alignment wrapText="1"/>
    </xf>
    <xf numFmtId="3" fontId="35" fillId="6" borderId="106" xfId="0" applyNumberFormat="1" applyFont="1" applyFill="1" applyBorder="1"/>
    <xf numFmtId="0" fontId="35" fillId="0" borderId="103" xfId="0" applyFont="1" applyBorder="1" applyAlignment="1">
      <alignment wrapText="1"/>
    </xf>
    <xf numFmtId="3" fontId="35" fillId="0" borderId="103" xfId="0" applyNumberFormat="1" applyFont="1" applyBorder="1"/>
    <xf numFmtId="49" fontId="4" fillId="0" borderId="55" xfId="4" applyNumberFormat="1" applyFont="1" applyBorder="1" applyAlignment="1">
      <alignment horizontal="center"/>
    </xf>
    <xf numFmtId="165" fontId="3" fillId="3" borderId="50" xfId="4" applyNumberFormat="1" applyFont="1" applyFill="1" applyBorder="1" applyAlignment="1">
      <alignment horizontal="center"/>
    </xf>
    <xf numFmtId="165" fontId="3" fillId="3" borderId="49" xfId="4" applyNumberFormat="1" applyFont="1" applyFill="1" applyBorder="1" applyAlignment="1">
      <alignment horizontal="center"/>
    </xf>
    <xf numFmtId="165" fontId="3" fillId="3" borderId="48" xfId="4" applyNumberFormat="1" applyFont="1" applyFill="1" applyBorder="1" applyAlignment="1">
      <alignment horizontal="center"/>
    </xf>
    <xf numFmtId="165" fontId="4" fillId="0" borderId="56" xfId="4" applyNumberFormat="1" applyFont="1" applyBorder="1" applyAlignment="1">
      <alignment horizontal="left" vertical="top" wrapText="1" shrinkToFit="1"/>
    </xf>
    <xf numFmtId="165" fontId="4" fillId="0" borderId="0" xfId="4" applyNumberFormat="1" applyFont="1" applyBorder="1" applyAlignment="1">
      <alignment horizontal="left" vertical="top" wrapText="1" shrinkToFit="1"/>
    </xf>
    <xf numFmtId="165" fontId="5" fillId="3" borderId="26" xfId="4" applyNumberFormat="1" applyFont="1" applyFill="1" applyBorder="1" applyAlignment="1">
      <alignment horizontal="center"/>
    </xf>
    <xf numFmtId="165" fontId="5" fillId="3" borderId="25" xfId="4" applyNumberFormat="1" applyFont="1" applyFill="1" applyBorder="1" applyAlignment="1">
      <alignment horizontal="center"/>
    </xf>
    <xf numFmtId="165" fontId="5" fillId="3" borderId="24" xfId="4" applyNumberFormat="1" applyFont="1" applyFill="1" applyBorder="1" applyAlignment="1">
      <alignment horizontal="center"/>
    </xf>
    <xf numFmtId="165" fontId="5" fillId="3" borderId="62" xfId="4" applyNumberFormat="1" applyFont="1" applyFill="1" applyBorder="1" applyAlignment="1">
      <alignment horizontal="center"/>
    </xf>
    <xf numFmtId="165" fontId="5" fillId="3" borderId="63" xfId="4" applyNumberFormat="1" applyFont="1" applyFill="1" applyBorder="1" applyAlignment="1">
      <alignment horizontal="center"/>
    </xf>
    <xf numFmtId="165" fontId="18" fillId="3" borderId="26" xfId="4" applyNumberFormat="1" applyFont="1" applyFill="1" applyBorder="1" applyAlignment="1">
      <alignment horizontal="center" vertical="center"/>
    </xf>
    <xf numFmtId="165" fontId="18" fillId="3" borderId="25" xfId="4" applyNumberFormat="1" applyFont="1" applyFill="1" applyBorder="1" applyAlignment="1">
      <alignment horizontal="center" vertical="center"/>
    </xf>
    <xf numFmtId="165" fontId="18" fillId="3" borderId="24" xfId="4" applyNumberFormat="1" applyFont="1" applyFill="1" applyBorder="1" applyAlignment="1">
      <alignment horizontal="center" vertical="center"/>
    </xf>
    <xf numFmtId="165" fontId="5" fillId="3" borderId="23" xfId="4" applyNumberFormat="1" applyFont="1" applyFill="1" applyBorder="1" applyAlignment="1">
      <alignment horizontal="center" vertical="center"/>
    </xf>
    <xf numFmtId="165" fontId="5" fillId="3" borderId="22" xfId="4" applyNumberFormat="1" applyFont="1" applyFill="1" applyBorder="1" applyAlignment="1">
      <alignment horizontal="center" vertical="center"/>
    </xf>
    <xf numFmtId="165" fontId="5" fillId="3" borderId="21" xfId="4" applyNumberFormat="1" applyFont="1" applyFill="1" applyBorder="1" applyAlignment="1">
      <alignment horizontal="center" vertical="center"/>
    </xf>
    <xf numFmtId="165" fontId="1" fillId="0" borderId="29" xfId="4" applyNumberFormat="1" applyBorder="1" applyAlignment="1">
      <alignment horizontal="center"/>
    </xf>
    <xf numFmtId="165" fontId="5" fillId="3" borderId="60" xfId="4" applyNumberFormat="1" applyFont="1" applyFill="1" applyBorder="1" applyAlignment="1">
      <alignment horizontal="center" wrapText="1"/>
    </xf>
    <xf numFmtId="165" fontId="5" fillId="3" borderId="44" xfId="4" applyNumberFormat="1" applyFont="1" applyFill="1" applyBorder="1" applyAlignment="1">
      <alignment horizontal="center" wrapText="1"/>
    </xf>
    <xf numFmtId="165" fontId="5" fillId="3" borderId="50" xfId="4" applyNumberFormat="1" applyFont="1" applyFill="1" applyBorder="1" applyAlignment="1">
      <alignment horizontal="center"/>
    </xf>
    <xf numFmtId="165" fontId="5" fillId="3" borderId="49" xfId="4" applyNumberFormat="1" applyFont="1" applyFill="1" applyBorder="1" applyAlignment="1">
      <alignment horizontal="center"/>
    </xf>
    <xf numFmtId="165" fontId="5" fillId="3" borderId="48" xfId="4" applyNumberFormat="1" applyFont="1" applyFill="1" applyBorder="1" applyAlignment="1">
      <alignment horizontal="center"/>
    </xf>
    <xf numFmtId="165" fontId="5" fillId="3" borderId="59" xfId="4" applyNumberFormat="1" applyFont="1" applyFill="1" applyBorder="1" applyAlignment="1">
      <alignment horizontal="center"/>
    </xf>
    <xf numFmtId="165" fontId="17" fillId="0" borderId="34" xfId="4" applyNumberFormat="1" applyFont="1" applyBorder="1" applyAlignment="1">
      <alignment horizontal="center"/>
    </xf>
    <xf numFmtId="165" fontId="17" fillId="0" borderId="22" xfId="4" applyNumberFormat="1" applyFont="1" applyBorder="1" applyAlignment="1">
      <alignment horizontal="center"/>
    </xf>
    <xf numFmtId="165" fontId="17" fillId="0" borderId="58" xfId="4" applyNumberFormat="1" applyFont="1" applyBorder="1" applyAlignment="1">
      <alignment horizontal="center"/>
    </xf>
    <xf numFmtId="165" fontId="17" fillId="0" borderId="21" xfId="4" applyNumberFormat="1" applyFont="1" applyBorder="1" applyAlignment="1">
      <alignment horizontal="center"/>
    </xf>
    <xf numFmtId="49" fontId="3" fillId="3" borderId="16" xfId="1" applyNumberFormat="1" applyFont="1" applyFill="1" applyBorder="1" applyAlignment="1">
      <alignment horizontal="center" vertical="center"/>
    </xf>
    <xf numFmtId="0" fontId="5" fillId="3" borderId="16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3" fillId="3" borderId="57" xfId="1" applyFont="1" applyFill="1" applyBorder="1" applyAlignment="1">
      <alignment horizontal="center" vertical="center"/>
    </xf>
    <xf numFmtId="0" fontId="5" fillId="3" borderId="57" xfId="1" applyFont="1" applyFill="1" applyBorder="1" applyAlignment="1">
      <alignment horizontal="center" vertical="center"/>
    </xf>
    <xf numFmtId="166" fontId="4" fillId="0" borderId="16" xfId="1" applyNumberFormat="1" applyFont="1" applyBorder="1" applyAlignment="1">
      <alignment horizontal="right" vertical="center"/>
    </xf>
    <xf numFmtId="166" fontId="1" fillId="0" borderId="16" xfId="1" applyNumberFormat="1" applyBorder="1" applyAlignment="1">
      <alignment horizontal="right" vertical="center"/>
    </xf>
    <xf numFmtId="0" fontId="6" fillId="0" borderId="0" xfId="1" applyFont="1" applyAlignment="1">
      <alignment vertical="top"/>
    </xf>
    <xf numFmtId="49" fontId="3" fillId="3" borderId="16" xfId="1" applyNumberFormat="1" applyFont="1" applyFill="1" applyBorder="1" applyAlignment="1">
      <alignment horizontal="center" vertical="top"/>
    </xf>
    <xf numFmtId="0" fontId="5" fillId="3" borderId="16" xfId="1" applyFont="1" applyFill="1" applyBorder="1" applyAlignment="1">
      <alignment horizontal="center" vertical="top"/>
    </xf>
    <xf numFmtId="0" fontId="3" fillId="3" borderId="16" xfId="1" applyFont="1" applyFill="1" applyBorder="1" applyAlignment="1">
      <alignment horizontal="center" vertical="top"/>
    </xf>
    <xf numFmtId="0" fontId="3" fillId="3" borderId="50" xfId="1" applyFont="1" applyFill="1" applyBorder="1" applyAlignment="1">
      <alignment horizontal="center" vertical="center" wrapText="1"/>
    </xf>
    <xf numFmtId="0" fontId="5" fillId="3" borderId="48" xfId="1" applyFont="1" applyFill="1" applyBorder="1" applyAlignment="1">
      <alignment horizontal="center" vertical="center" wrapText="1"/>
    </xf>
    <xf numFmtId="0" fontId="6" fillId="0" borderId="37" xfId="1" applyFont="1" applyBorder="1" applyAlignment="1">
      <alignment vertical="top"/>
    </xf>
    <xf numFmtId="0" fontId="4" fillId="0" borderId="0" xfId="1" applyFont="1" applyAlignment="1">
      <alignment vertical="center"/>
    </xf>
    <xf numFmtId="0" fontId="1" fillId="0" borderId="0" xfId="1" applyAlignment="1">
      <alignment vertical="center"/>
    </xf>
    <xf numFmtId="49" fontId="3" fillId="3" borderId="16" xfId="1" applyNumberFormat="1" applyFont="1" applyFill="1" applyBorder="1" applyAlignment="1">
      <alignment vertical="center"/>
    </xf>
    <xf numFmtId="0" fontId="5" fillId="3" borderId="16" xfId="1" applyFont="1" applyFill="1" applyBorder="1" applyAlignment="1">
      <alignment vertical="center"/>
    </xf>
    <xf numFmtId="166" fontId="3" fillId="0" borderId="16" xfId="1" applyNumberFormat="1" applyFont="1" applyBorder="1" applyAlignment="1">
      <alignment vertical="center"/>
    </xf>
    <xf numFmtId="166" fontId="5" fillId="0" borderId="16" xfId="1" applyNumberFormat="1" applyFont="1" applyBorder="1" applyAlignment="1">
      <alignment vertical="center"/>
    </xf>
    <xf numFmtId="49" fontId="7" fillId="0" borderId="16" xfId="1" applyNumberFormat="1" applyFont="1" applyBorder="1" applyAlignment="1">
      <alignment vertical="center"/>
    </xf>
    <xf numFmtId="0" fontId="8" fillId="0" borderId="16" xfId="1" applyFont="1" applyBorder="1" applyAlignment="1">
      <alignment vertical="center"/>
    </xf>
    <xf numFmtId="166" fontId="7" fillId="0" borderId="16" xfId="1" applyNumberFormat="1" applyFont="1" applyBorder="1" applyAlignment="1">
      <alignment vertical="center"/>
    </xf>
    <xf numFmtId="166" fontId="8" fillId="0" borderId="16" xfId="1" applyNumberFormat="1" applyFont="1" applyBorder="1" applyAlignment="1">
      <alignment vertical="center"/>
    </xf>
    <xf numFmtId="166" fontId="4" fillId="0" borderId="0" xfId="1" applyNumberFormat="1" applyFont="1" applyAlignment="1">
      <alignment vertical="center"/>
    </xf>
    <xf numFmtId="166" fontId="1" fillId="0" borderId="0" xfId="1" applyNumberFormat="1" applyAlignment="1">
      <alignment vertical="center"/>
    </xf>
    <xf numFmtId="49" fontId="9" fillId="3" borderId="46" xfId="1" applyNumberFormat="1" applyFont="1" applyFill="1" applyBorder="1" applyAlignment="1">
      <alignment vertical="center"/>
    </xf>
    <xf numFmtId="0" fontId="15" fillId="3" borderId="46" xfId="1" applyFont="1" applyFill="1" applyBorder="1" applyAlignment="1">
      <alignment vertical="center"/>
    </xf>
    <xf numFmtId="166" fontId="13" fillId="3" borderId="46" xfId="1" applyNumberFormat="1" applyFont="1" applyFill="1" applyBorder="1" applyAlignment="1">
      <alignment vertical="center"/>
    </xf>
    <xf numFmtId="166" fontId="16" fillId="3" borderId="46" xfId="1" applyNumberFormat="1" applyFont="1" applyFill="1" applyBorder="1" applyAlignment="1">
      <alignment vertical="center"/>
    </xf>
    <xf numFmtId="166" fontId="9" fillId="0" borderId="46" xfId="1" applyNumberFormat="1" applyFont="1" applyBorder="1" applyAlignment="1">
      <alignment vertical="center"/>
    </xf>
    <xf numFmtId="166" fontId="15" fillId="0" borderId="46" xfId="1" applyNumberFormat="1" applyFont="1" applyBorder="1" applyAlignment="1">
      <alignment vertical="center"/>
    </xf>
    <xf numFmtId="49" fontId="3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49" fontId="9" fillId="3" borderId="57" xfId="1" applyNumberFormat="1" applyFont="1" applyFill="1" applyBorder="1" applyAlignment="1">
      <alignment vertical="center"/>
    </xf>
    <xf numFmtId="0" fontId="15" fillId="3" borderId="57" xfId="1" applyFont="1" applyFill="1" applyBorder="1" applyAlignment="1">
      <alignment vertical="center"/>
    </xf>
    <xf numFmtId="166" fontId="9" fillId="0" borderId="57" xfId="1" applyNumberFormat="1" applyFont="1" applyBorder="1" applyAlignment="1">
      <alignment vertical="center"/>
    </xf>
    <xf numFmtId="166" fontId="15" fillId="0" borderId="57" xfId="1" applyNumberFormat="1" applyFont="1" applyBorder="1" applyAlignment="1">
      <alignment vertical="center"/>
    </xf>
    <xf numFmtId="49" fontId="9" fillId="3" borderId="29" xfId="1" applyNumberFormat="1" applyFont="1" applyFill="1" applyBorder="1" applyAlignment="1">
      <alignment vertical="center"/>
    </xf>
    <xf numFmtId="0" fontId="15" fillId="3" borderId="29" xfId="1" applyFont="1" applyFill="1" applyBorder="1" applyAlignment="1">
      <alignment vertical="center"/>
    </xf>
    <xf numFmtId="166" fontId="9" fillId="0" borderId="29" xfId="1" applyNumberFormat="1" applyFont="1" applyBorder="1" applyAlignment="1">
      <alignment vertical="center"/>
    </xf>
    <xf numFmtId="166" fontId="15" fillId="0" borderId="29" xfId="1" applyNumberFormat="1" applyFont="1" applyBorder="1" applyAlignment="1">
      <alignment vertical="center"/>
    </xf>
    <xf numFmtId="49" fontId="4" fillId="3" borderId="46" xfId="1" applyNumberFormat="1" applyFont="1" applyFill="1" applyBorder="1" applyAlignment="1">
      <alignment vertical="center"/>
    </xf>
    <xf numFmtId="0" fontId="1" fillId="3" borderId="46" xfId="1" applyFill="1" applyBorder="1" applyAlignment="1">
      <alignment vertical="center"/>
    </xf>
    <xf numFmtId="166" fontId="4" fillId="0" borderId="46" xfId="1" applyNumberFormat="1" applyFont="1" applyBorder="1" applyAlignment="1">
      <alignment vertical="center"/>
    </xf>
    <xf numFmtId="166" fontId="1" fillId="0" borderId="46" xfId="1" applyNumberFormat="1" applyBorder="1" applyAlignment="1">
      <alignment vertical="center"/>
    </xf>
    <xf numFmtId="49" fontId="4" fillId="3" borderId="29" xfId="1" applyNumberFormat="1" applyFont="1" applyFill="1" applyBorder="1" applyAlignment="1">
      <alignment vertical="center"/>
    </xf>
    <xf numFmtId="0" fontId="1" fillId="3" borderId="29" xfId="1" applyFill="1" applyBorder="1" applyAlignment="1">
      <alignment vertical="center"/>
    </xf>
    <xf numFmtId="166" fontId="4" fillId="0" borderId="29" xfId="1" applyNumberFormat="1" applyFont="1" applyBorder="1" applyAlignment="1">
      <alignment vertical="center"/>
    </xf>
    <xf numFmtId="166" fontId="1" fillId="0" borderId="29" xfId="1" applyNumberFormat="1" applyBorder="1" applyAlignment="1">
      <alignment vertical="center"/>
    </xf>
    <xf numFmtId="49" fontId="3" fillId="3" borderId="29" xfId="1" applyNumberFormat="1" applyFont="1" applyFill="1" applyBorder="1" applyAlignment="1">
      <alignment vertical="center"/>
    </xf>
    <xf numFmtId="0" fontId="5" fillId="3" borderId="29" xfId="1" applyFont="1" applyFill="1" applyBorder="1" applyAlignment="1">
      <alignment vertical="center"/>
    </xf>
    <xf numFmtId="166" fontId="3" fillId="0" borderId="29" xfId="1" applyNumberFormat="1" applyFont="1" applyBorder="1" applyAlignment="1">
      <alignment vertical="center"/>
    </xf>
    <xf numFmtId="166" fontId="5" fillId="0" borderId="29" xfId="1" applyNumberFormat="1" applyFont="1" applyBorder="1" applyAlignment="1">
      <alignment vertical="center"/>
    </xf>
    <xf numFmtId="0" fontId="3" fillId="3" borderId="16" xfId="1" applyFont="1" applyFill="1" applyBorder="1" applyAlignment="1">
      <alignment horizontal="center" vertical="center"/>
    </xf>
    <xf numFmtId="0" fontId="1" fillId="3" borderId="16" xfId="1" applyFill="1" applyBorder="1" applyAlignment="1">
      <alignment horizontal="center" vertical="center"/>
    </xf>
    <xf numFmtId="49" fontId="3" fillId="3" borderId="57" xfId="1" applyNumberFormat="1" applyFont="1" applyFill="1" applyBorder="1" applyAlignment="1">
      <alignment vertical="center"/>
    </xf>
    <xf numFmtId="0" fontId="5" fillId="3" borderId="57" xfId="1" applyFont="1" applyFill="1" applyBorder="1" applyAlignment="1">
      <alignment vertical="center"/>
    </xf>
    <xf numFmtId="166" fontId="3" fillId="0" borderId="57" xfId="1" applyNumberFormat="1" applyFont="1" applyBorder="1" applyAlignment="1">
      <alignment vertical="center"/>
    </xf>
    <xf numFmtId="166" fontId="5" fillId="0" borderId="57" xfId="1" applyNumberFormat="1" applyFont="1" applyBorder="1" applyAlignment="1">
      <alignment vertical="center"/>
    </xf>
    <xf numFmtId="49" fontId="3" fillId="0" borderId="51" xfId="1" applyNumberFormat="1" applyFont="1" applyBorder="1" applyAlignment="1">
      <alignment horizontal="center" vertical="center"/>
    </xf>
    <xf numFmtId="0" fontId="5" fillId="0" borderId="51" xfId="1" applyFont="1" applyBorder="1" applyAlignment="1">
      <alignment horizontal="center" vertical="center"/>
    </xf>
    <xf numFmtId="49" fontId="3" fillId="3" borderId="46" xfId="1" applyNumberFormat="1" applyFont="1" applyFill="1" applyBorder="1" applyAlignment="1">
      <alignment vertical="center"/>
    </xf>
    <xf numFmtId="0" fontId="5" fillId="3" borderId="46" xfId="1" applyFont="1" applyFill="1" applyBorder="1" applyAlignment="1">
      <alignment vertical="center"/>
    </xf>
    <xf numFmtId="165" fontId="5" fillId="2" borderId="50" xfId="4" applyNumberFormat="1" applyFont="1" applyFill="1" applyBorder="1" applyAlignment="1">
      <alignment horizontal="center" vertical="center"/>
    </xf>
    <xf numFmtId="165" fontId="5" fillId="2" borderId="49" xfId="4" applyNumberFormat="1" applyFont="1" applyFill="1" applyBorder="1" applyAlignment="1">
      <alignment horizontal="center" vertical="center"/>
    </xf>
    <xf numFmtId="165" fontId="4" fillId="0" borderId="7" xfId="4" applyNumberFormat="1" applyFont="1" applyBorder="1" applyAlignment="1">
      <alignment wrapText="1"/>
    </xf>
    <xf numFmtId="165" fontId="4" fillId="0" borderId="6" xfId="4" applyNumberFormat="1" applyFont="1" applyBorder="1" applyAlignment="1">
      <alignment wrapText="1"/>
    </xf>
    <xf numFmtId="165" fontId="4" fillId="0" borderId="0" xfId="4" quotePrefix="1" applyNumberFormat="1" applyFont="1" applyBorder="1" applyAlignment="1">
      <alignment wrapText="1"/>
    </xf>
    <xf numFmtId="165" fontId="4" fillId="0" borderId="4" xfId="4" quotePrefix="1" applyNumberFormat="1" applyFont="1" applyBorder="1" applyAlignment="1">
      <alignment wrapText="1"/>
    </xf>
    <xf numFmtId="165" fontId="4" fillId="0" borderId="0" xfId="4" applyNumberFormat="1" applyFont="1" applyBorder="1" applyAlignment="1">
      <alignment wrapText="1"/>
    </xf>
    <xf numFmtId="165" fontId="4" fillId="0" borderId="4" xfId="4" applyNumberFormat="1" applyFont="1" applyBorder="1" applyAlignment="1">
      <alignment wrapText="1"/>
    </xf>
    <xf numFmtId="165" fontId="4" fillId="0" borderId="2" xfId="4" applyNumberFormat="1" applyFont="1" applyBorder="1" applyAlignment="1">
      <alignment wrapText="1"/>
    </xf>
    <xf numFmtId="165" fontId="4" fillId="0" borderId="1" xfId="4" applyNumberFormat="1" applyFont="1" applyBorder="1" applyAlignment="1">
      <alignment wrapText="1"/>
    </xf>
    <xf numFmtId="165" fontId="4" fillId="0" borderId="0" xfId="4" applyNumberFormat="1" applyFont="1" applyBorder="1" applyAlignment="1"/>
    <xf numFmtId="165" fontId="1" fillId="0" borderId="0" xfId="4" applyNumberFormat="1" applyAlignment="1"/>
    <xf numFmtId="165" fontId="1" fillId="0" borderId="4" xfId="4" applyNumberFormat="1" applyBorder="1" applyAlignment="1"/>
    <xf numFmtId="165" fontId="1" fillId="0" borderId="0" xfId="4" applyNumberFormat="1" applyAlignment="1">
      <alignment wrapText="1"/>
    </xf>
    <xf numFmtId="165" fontId="1" fillId="0" borderId="4" xfId="4" applyNumberFormat="1" applyBorder="1" applyAlignment="1">
      <alignment wrapText="1"/>
    </xf>
    <xf numFmtId="49" fontId="21" fillId="0" borderId="0" xfId="4" applyNumberFormat="1" applyFont="1" applyBorder="1" applyAlignment="1">
      <alignment wrapText="1"/>
    </xf>
    <xf numFmtId="49" fontId="21" fillId="0" borderId="4" xfId="4" applyNumberFormat="1" applyFont="1" applyBorder="1" applyAlignment="1">
      <alignment wrapText="1"/>
    </xf>
    <xf numFmtId="0" fontId="6" fillId="0" borderId="37" xfId="1" applyFont="1" applyBorder="1" applyAlignment="1">
      <alignment vertical="center"/>
    </xf>
    <xf numFmtId="49" fontId="3" fillId="3" borderId="53" xfId="1" applyNumberFormat="1" applyFont="1" applyFill="1" applyBorder="1" applyAlignment="1">
      <alignment horizontal="center" vertical="center"/>
    </xf>
    <xf numFmtId="0" fontId="5" fillId="3" borderId="52" xfId="1" applyFont="1" applyFill="1" applyBorder="1" applyAlignment="1">
      <alignment horizontal="center" vertical="center"/>
    </xf>
    <xf numFmtId="0" fontId="3" fillId="3" borderId="57" xfId="1" applyFont="1" applyFill="1" applyBorder="1" applyAlignment="1">
      <alignment horizontal="center" vertical="center" wrapText="1"/>
    </xf>
    <xf numFmtId="0" fontId="3" fillId="3" borderId="46" xfId="1" applyFont="1" applyFill="1" applyBorder="1" applyAlignment="1">
      <alignment horizontal="center" vertical="center"/>
    </xf>
    <xf numFmtId="0" fontId="5" fillId="3" borderId="46" xfId="1" applyFont="1" applyFill="1" applyBorder="1" applyAlignment="1">
      <alignment horizontal="center" vertical="center"/>
    </xf>
    <xf numFmtId="0" fontId="3" fillId="3" borderId="46" xfId="1" applyFont="1" applyFill="1" applyBorder="1" applyAlignment="1">
      <alignment horizontal="left" vertical="center"/>
    </xf>
    <xf numFmtId="0" fontId="5" fillId="3" borderId="46" xfId="1" applyFont="1" applyFill="1" applyBorder="1" applyAlignment="1">
      <alignment horizontal="left" vertical="center"/>
    </xf>
    <xf numFmtId="0" fontId="3" fillId="3" borderId="16" xfId="1" applyFont="1" applyFill="1" applyBorder="1" applyAlignment="1">
      <alignment horizontal="left" vertical="center"/>
    </xf>
    <xf numFmtId="0" fontId="5" fillId="3" borderId="16" xfId="1" applyFont="1" applyFill="1" applyBorder="1" applyAlignment="1">
      <alignment horizontal="left" vertical="center"/>
    </xf>
    <xf numFmtId="0" fontId="4" fillId="0" borderId="46" xfId="1" applyFont="1" applyBorder="1" applyAlignment="1">
      <alignment horizontal="left" vertical="center"/>
    </xf>
    <xf numFmtId="0" fontId="1" fillId="0" borderId="46" xfId="1" applyBorder="1" applyAlignment="1">
      <alignment horizontal="left" vertical="center"/>
    </xf>
    <xf numFmtId="0" fontId="3" fillId="3" borderId="16" xfId="1" applyFont="1" applyFill="1" applyBorder="1" applyAlignment="1">
      <alignment horizontal="left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5" fillId="3" borderId="16" xfId="1" applyFont="1" applyFill="1" applyBorder="1" applyAlignment="1">
      <alignment horizontal="center" vertical="center" wrapText="1"/>
    </xf>
    <xf numFmtId="0" fontId="5" fillId="3" borderId="57" xfId="1" applyFont="1" applyFill="1" applyBorder="1" applyAlignment="1">
      <alignment horizontal="center" vertical="center" wrapText="1"/>
    </xf>
    <xf numFmtId="0" fontId="3" fillId="3" borderId="46" xfId="1" applyFont="1" applyFill="1" applyBorder="1" applyAlignment="1">
      <alignment horizontal="center" vertical="center" wrapText="1"/>
    </xf>
    <xf numFmtId="0" fontId="5" fillId="3" borderId="46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3" fillId="3" borderId="36" xfId="1" applyFont="1" applyFill="1" applyBorder="1" applyAlignment="1">
      <alignment horizontal="center" vertical="center" wrapText="1"/>
    </xf>
    <xf numFmtId="0" fontId="1" fillId="3" borderId="37" xfId="1" applyFill="1" applyBorder="1" applyAlignment="1">
      <alignment horizontal="center" vertical="center" wrapText="1"/>
    </xf>
    <xf numFmtId="0" fontId="1" fillId="3" borderId="54" xfId="1" applyFill="1" applyBorder="1" applyAlignment="1">
      <alignment horizontal="center" vertical="center" wrapText="1"/>
    </xf>
    <xf numFmtId="0" fontId="3" fillId="3" borderId="53" xfId="1" applyFont="1" applyFill="1" applyBorder="1" applyAlignment="1">
      <alignment horizontal="center" vertical="center" wrapText="1"/>
    </xf>
    <xf numFmtId="0" fontId="1" fillId="3" borderId="51" xfId="1" applyFill="1" applyBorder="1" applyAlignment="1">
      <alignment horizontal="center" vertical="center" wrapText="1"/>
    </xf>
    <xf numFmtId="0" fontId="1" fillId="3" borderId="52" xfId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7" fillId="3" borderId="56" xfId="1" applyFont="1" applyFill="1" applyBorder="1" applyAlignment="1">
      <alignment horizontal="center" vertical="center"/>
    </xf>
    <xf numFmtId="0" fontId="5" fillId="3" borderId="0" xfId="1" applyFont="1" applyFill="1" applyBorder="1" applyAlignment="1">
      <alignment horizontal="center" vertical="center"/>
    </xf>
    <xf numFmtId="0" fontId="5" fillId="3" borderId="55" xfId="1" applyFont="1" applyFill="1" applyBorder="1" applyAlignment="1">
      <alignment horizontal="center" vertical="center"/>
    </xf>
    <xf numFmtId="166" fontId="3" fillId="0" borderId="50" xfId="1" applyNumberFormat="1" applyFont="1" applyBorder="1" applyAlignment="1">
      <alignment horizontal="center" vertical="center"/>
    </xf>
    <xf numFmtId="166" fontId="5" fillId="0" borderId="49" xfId="1" applyNumberFormat="1" applyFont="1" applyBorder="1" applyAlignment="1">
      <alignment horizontal="center" vertical="center"/>
    </xf>
    <xf numFmtId="166" fontId="5" fillId="0" borderId="48" xfId="1" applyNumberFormat="1" applyFont="1" applyBorder="1" applyAlignment="1">
      <alignment horizontal="center" vertical="center"/>
    </xf>
    <xf numFmtId="0" fontId="5" fillId="3" borderId="37" xfId="1" applyFont="1" applyFill="1" applyBorder="1" applyAlignment="1">
      <alignment horizontal="center" vertical="center"/>
    </xf>
    <xf numFmtId="0" fontId="5" fillId="3" borderId="54" xfId="1" applyFont="1" applyFill="1" applyBorder="1" applyAlignment="1">
      <alignment horizontal="center" vertical="center"/>
    </xf>
    <xf numFmtId="0" fontId="3" fillId="3" borderId="36" xfId="1" applyFont="1" applyFill="1" applyBorder="1" applyAlignment="1">
      <alignment horizontal="center" vertical="center"/>
    </xf>
    <xf numFmtId="0" fontId="3" fillId="3" borderId="56" xfId="1" applyFont="1" applyFill="1" applyBorder="1" applyAlignment="1">
      <alignment horizontal="center" vertical="center"/>
    </xf>
    <xf numFmtId="0" fontId="7" fillId="3" borderId="36" xfId="1" applyFont="1" applyFill="1" applyBorder="1" applyAlignment="1">
      <alignment horizontal="center" vertical="center"/>
    </xf>
    <xf numFmtId="49" fontId="3" fillId="0" borderId="37" xfId="1" applyNumberFormat="1" applyFont="1" applyBorder="1" applyAlignment="1">
      <alignment horizontal="center" vertical="center"/>
    </xf>
    <xf numFmtId="0" fontId="5" fillId="0" borderId="37" xfId="1" applyFont="1" applyBorder="1" applyAlignment="1">
      <alignment horizontal="center" vertical="center"/>
    </xf>
    <xf numFmtId="49" fontId="3" fillId="3" borderId="57" xfId="1" applyNumberFormat="1" applyFont="1" applyFill="1" applyBorder="1" applyAlignment="1">
      <alignment horizontal="center" vertical="center" wrapText="1"/>
    </xf>
    <xf numFmtId="0" fontId="5" fillId="3" borderId="29" xfId="1" applyFont="1" applyFill="1" applyBorder="1" applyAlignment="1">
      <alignment horizontal="center" vertical="center" wrapText="1"/>
    </xf>
    <xf numFmtId="0" fontId="6" fillId="0" borderId="37" xfId="1" applyFont="1" applyBorder="1" applyAlignment="1">
      <alignment vertical="center" wrapText="1"/>
    </xf>
    <xf numFmtId="49" fontId="3" fillId="3" borderId="36" xfId="1" applyNumberFormat="1" applyFont="1" applyFill="1" applyBorder="1" applyAlignment="1">
      <alignment horizontal="center" vertical="center"/>
    </xf>
    <xf numFmtId="0" fontId="5" fillId="3" borderId="51" xfId="1" applyFont="1" applyFill="1" applyBorder="1" applyAlignment="1">
      <alignment horizontal="center" vertical="center"/>
    </xf>
    <xf numFmtId="0" fontId="3" fillId="3" borderId="50" xfId="1" applyFont="1" applyFill="1" applyBorder="1" applyAlignment="1">
      <alignment horizontal="center" vertical="center"/>
    </xf>
    <xf numFmtId="0" fontId="1" fillId="0" borderId="49" xfId="1" applyBorder="1" applyAlignment="1">
      <alignment horizontal="center" vertical="center"/>
    </xf>
    <xf numFmtId="0" fontId="1" fillId="0" borderId="48" xfId="1" applyBorder="1" applyAlignment="1">
      <alignment horizontal="center" vertical="center"/>
    </xf>
    <xf numFmtId="0" fontId="1" fillId="0" borderId="55" xfId="1" applyBorder="1" applyAlignment="1">
      <alignment horizontal="center" vertical="center"/>
    </xf>
    <xf numFmtId="0" fontId="3" fillId="3" borderId="53" xfId="1" applyFont="1" applyFill="1" applyBorder="1" applyAlignment="1">
      <alignment horizontal="center" vertical="center"/>
    </xf>
    <xf numFmtId="0" fontId="1" fillId="0" borderId="51" xfId="1" applyBorder="1" applyAlignment="1">
      <alignment horizontal="center" vertical="center"/>
    </xf>
    <xf numFmtId="0" fontId="1" fillId="0" borderId="52" xfId="1" applyBorder="1" applyAlignment="1">
      <alignment horizontal="center" vertical="center"/>
    </xf>
    <xf numFmtId="0" fontId="3" fillId="0" borderId="49" xfId="1" applyFont="1" applyBorder="1" applyAlignment="1">
      <alignment horizontal="center" vertical="center"/>
    </xf>
    <xf numFmtId="0" fontId="1" fillId="0" borderId="29" xfId="1" applyBorder="1" applyAlignment="1">
      <alignment vertical="center"/>
    </xf>
    <xf numFmtId="0" fontId="1" fillId="0" borderId="46" xfId="1" applyBorder="1" applyAlignment="1">
      <alignment vertical="center"/>
    </xf>
    <xf numFmtId="0" fontId="1" fillId="0" borderId="29" xfId="1" applyBorder="1" applyAlignment="1">
      <alignment horizontal="center" vertical="center"/>
    </xf>
    <xf numFmtId="0" fontId="1" fillId="0" borderId="46" xfId="1" applyBorder="1" applyAlignment="1">
      <alignment horizontal="center" vertical="center"/>
    </xf>
    <xf numFmtId="0" fontId="1" fillId="0" borderId="37" xfId="1" applyBorder="1" applyAlignment="1">
      <alignment horizontal="center" vertical="center"/>
    </xf>
    <xf numFmtId="0" fontId="1" fillId="0" borderId="54" xfId="1" applyBorder="1" applyAlignment="1">
      <alignment horizontal="center" vertical="center"/>
    </xf>
    <xf numFmtId="0" fontId="3" fillId="3" borderId="47" xfId="1" applyFont="1" applyFill="1" applyBorder="1" applyAlignment="1">
      <alignment vertical="center"/>
    </xf>
    <xf numFmtId="49" fontId="3" fillId="3" borderId="14" xfId="1" applyNumberFormat="1" applyFont="1" applyFill="1" applyBorder="1" applyAlignment="1">
      <alignment horizontal="right" vertical="center"/>
    </xf>
    <xf numFmtId="0" fontId="5" fillId="3" borderId="13" xfId="1" applyFont="1" applyFill="1" applyBorder="1" applyAlignment="1">
      <alignment horizontal="right" vertical="center"/>
    </xf>
    <xf numFmtId="49" fontId="3" fillId="3" borderId="11" xfId="1" applyNumberFormat="1" applyFont="1" applyFill="1" applyBorder="1" applyAlignment="1">
      <alignment horizontal="center" vertical="center"/>
    </xf>
    <xf numFmtId="0" fontId="5" fillId="3" borderId="10" xfId="1" applyFont="1" applyFill="1" applyBorder="1" applyAlignment="1">
      <alignment horizontal="center" vertical="center"/>
    </xf>
    <xf numFmtId="49" fontId="3" fillId="3" borderId="33" xfId="1" applyNumberFormat="1" applyFont="1" applyFill="1" applyBorder="1" applyAlignment="1">
      <alignment horizontal="center" vertical="center"/>
    </xf>
    <xf numFmtId="0" fontId="5" fillId="3" borderId="32" xfId="1" applyFont="1" applyFill="1" applyBorder="1" applyAlignment="1">
      <alignment horizontal="center" vertical="center"/>
    </xf>
    <xf numFmtId="49" fontId="3" fillId="3" borderId="44" xfId="1" applyNumberFormat="1" applyFont="1" applyFill="1" applyBorder="1" applyAlignment="1">
      <alignment horizontal="center" vertical="center"/>
    </xf>
    <xf numFmtId="0" fontId="5" fillId="3" borderId="43" xfId="1" applyFont="1" applyFill="1" applyBorder="1" applyAlignment="1">
      <alignment horizontal="center" vertical="center"/>
    </xf>
    <xf numFmtId="0" fontId="7" fillId="3" borderId="47" xfId="1" applyFont="1" applyFill="1" applyBorder="1" applyAlignment="1">
      <alignment vertical="center"/>
    </xf>
    <xf numFmtId="0" fontId="8" fillId="3" borderId="46" xfId="1" applyFont="1" applyFill="1" applyBorder="1" applyAlignment="1">
      <alignment vertical="center"/>
    </xf>
    <xf numFmtId="0" fontId="3" fillId="3" borderId="17" xfId="1" applyFont="1" applyFill="1" applyBorder="1" applyAlignment="1">
      <alignment vertical="center"/>
    </xf>
    <xf numFmtId="49" fontId="3" fillId="0" borderId="8" xfId="1" applyNumberFormat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166" fontId="3" fillId="0" borderId="39" xfId="1" applyNumberFormat="1" applyFont="1" applyBorder="1" applyAlignment="1">
      <alignment horizontal="center" vertical="center"/>
    </xf>
    <xf numFmtId="166" fontId="5" fillId="0" borderId="6" xfId="1" applyNumberFormat="1" applyFont="1" applyBorder="1" applyAlignment="1">
      <alignment horizontal="center" vertical="center"/>
    </xf>
    <xf numFmtId="49" fontId="3" fillId="0" borderId="38" xfId="1" applyNumberFormat="1" applyFont="1" applyBorder="1" applyAlignment="1">
      <alignment horizontal="center" vertical="center"/>
    </xf>
    <xf numFmtId="167" fontId="3" fillId="0" borderId="36" xfId="1" applyNumberFormat="1" applyFont="1" applyBorder="1" applyAlignment="1">
      <alignment horizontal="center" vertical="center"/>
    </xf>
    <xf numFmtId="166" fontId="5" fillId="0" borderId="35" xfId="1" applyNumberFormat="1" applyFont="1" applyBorder="1" applyAlignment="1">
      <alignment horizontal="center" vertical="center"/>
    </xf>
    <xf numFmtId="0" fontId="7" fillId="3" borderId="17" xfId="1" applyFont="1" applyFill="1" applyBorder="1" applyAlignment="1">
      <alignment vertical="center"/>
    </xf>
    <xf numFmtId="0" fontId="8" fillId="3" borderId="16" xfId="1" applyFont="1" applyFill="1" applyBorder="1" applyAlignment="1">
      <alignment vertical="center"/>
    </xf>
    <xf numFmtId="49" fontId="3" fillId="0" borderId="23" xfId="1" applyNumberFormat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167" fontId="3" fillId="0" borderId="34" xfId="1" applyNumberFormat="1" applyFont="1" applyBorder="1" applyAlignment="1">
      <alignment horizontal="center" vertical="center"/>
    </xf>
    <xf numFmtId="166" fontId="5" fillId="0" borderId="21" xfId="1" applyNumberFormat="1" applyFont="1" applyBorder="1" applyAlignment="1">
      <alignment horizontal="center" vertical="center"/>
    </xf>
    <xf numFmtId="49" fontId="3" fillId="0" borderId="41" xfId="1" applyNumberFormat="1" applyFont="1" applyBorder="1" applyAlignment="1">
      <alignment vertical="center"/>
    </xf>
    <xf numFmtId="0" fontId="5" fillId="0" borderId="40" xfId="1" applyFont="1" applyBorder="1" applyAlignment="1">
      <alignment vertical="center"/>
    </xf>
    <xf numFmtId="0" fontId="3" fillId="0" borderId="8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166" fontId="3" fillId="0" borderId="36" xfId="1" applyNumberFormat="1" applyFont="1" applyBorder="1" applyAlignment="1">
      <alignment horizontal="center" vertical="center"/>
    </xf>
    <xf numFmtId="4" fontId="24" fillId="0" borderId="78" xfId="0" applyNumberFormat="1" applyFont="1" applyBorder="1" applyAlignment="1">
      <alignment vertical="center"/>
    </xf>
    <xf numFmtId="4" fontId="24" fillId="0" borderId="72" xfId="0" applyNumberFormat="1" applyFont="1" applyBorder="1" applyAlignment="1">
      <alignment vertical="center"/>
    </xf>
    <xf numFmtId="0" fontId="26" fillId="0" borderId="65" xfId="0" applyFont="1" applyBorder="1" applyAlignment="1">
      <alignment horizontal="center"/>
    </xf>
    <xf numFmtId="0" fontId="26" fillId="0" borderId="66" xfId="0" applyFont="1" applyBorder="1" applyAlignment="1">
      <alignment horizontal="center"/>
    </xf>
    <xf numFmtId="0" fontId="24" fillId="0" borderId="0" xfId="0" applyFont="1" applyBorder="1" applyAlignment="1">
      <alignment horizontal="right"/>
    </xf>
    <xf numFmtId="0" fontId="26" fillId="0" borderId="0" xfId="0" applyFont="1" applyBorder="1" applyAlignment="1">
      <alignment horizontal="right"/>
    </xf>
    <xf numFmtId="10" fontId="24" fillId="0" borderId="77" xfId="0" applyNumberFormat="1" applyFont="1" applyBorder="1" applyAlignment="1">
      <alignment horizontal="center" vertical="center"/>
    </xf>
    <xf numFmtId="10" fontId="24" fillId="0" borderId="71" xfId="0" applyNumberFormat="1" applyFont="1" applyBorder="1" applyAlignment="1">
      <alignment horizontal="center" vertical="center"/>
    </xf>
    <xf numFmtId="4" fontId="24" fillId="0" borderId="77" xfId="0" applyNumberFormat="1" applyFont="1" applyBorder="1" applyAlignment="1">
      <alignment vertical="center"/>
    </xf>
    <xf numFmtId="4" fontId="24" fillId="0" borderId="71" xfId="0" applyNumberFormat="1" applyFont="1" applyBorder="1" applyAlignment="1">
      <alignment vertical="center"/>
    </xf>
    <xf numFmtId="0" fontId="24" fillId="0" borderId="64" xfId="0" applyFont="1" applyBorder="1" applyAlignment="1">
      <alignment horizontal="center"/>
    </xf>
    <xf numFmtId="0" fontId="24" fillId="0" borderId="76" xfId="0" applyFont="1" applyBorder="1" applyAlignment="1">
      <alignment vertical="center"/>
    </xf>
    <xf numFmtId="0" fontId="24" fillId="0" borderId="70" xfId="0" applyFont="1" applyBorder="1" applyAlignment="1">
      <alignment vertical="center"/>
    </xf>
    <xf numFmtId="14" fontId="24" fillId="0" borderId="77" xfId="0" applyNumberFormat="1" applyFont="1" applyBorder="1" applyAlignment="1">
      <alignment horizontal="center" vertical="center"/>
    </xf>
    <xf numFmtId="14" fontId="24" fillId="0" borderId="71" xfId="0" applyNumberFormat="1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0" fontId="23" fillId="0" borderId="64" xfId="0" applyFont="1" applyBorder="1" applyAlignment="1">
      <alignment horizontal="center" vertical="center"/>
    </xf>
    <xf numFmtId="0" fontId="20" fillId="0" borderId="86" xfId="0" applyFont="1" applyBorder="1" applyAlignment="1">
      <alignment horizontal="center" vertical="center"/>
    </xf>
    <xf numFmtId="0" fontId="20" fillId="0" borderId="100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20" fillId="0" borderId="88" xfId="0" applyFont="1" applyBorder="1" applyAlignment="1">
      <alignment horizontal="center" vertical="center"/>
    </xf>
    <xf numFmtId="0" fontId="20" fillId="0" borderId="102" xfId="0" applyFont="1" applyBorder="1" applyAlignment="1">
      <alignment horizontal="center" vertical="center"/>
    </xf>
    <xf numFmtId="0" fontId="20" fillId="5" borderId="88" xfId="0" applyFont="1" applyFill="1" applyBorder="1" applyAlignment="1">
      <alignment horizontal="center" vertical="center"/>
    </xf>
    <xf numFmtId="0" fontId="20" fillId="5" borderId="102" xfId="0" applyFont="1" applyFill="1" applyBorder="1" applyAlignment="1">
      <alignment horizontal="center" vertical="center"/>
    </xf>
    <xf numFmtId="0" fontId="20" fillId="0" borderId="87" xfId="0" applyFont="1" applyBorder="1" applyAlignment="1">
      <alignment horizontal="center" vertical="center"/>
    </xf>
    <xf numFmtId="0" fontId="20" fillId="0" borderId="101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0" fillId="0" borderId="19" xfId="0" applyFont="1" applyBorder="1" applyAlignment="1">
      <alignment horizontal="left" vertical="center"/>
    </xf>
    <xf numFmtId="0" fontId="20" fillId="0" borderId="63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20" fillId="0" borderId="34" xfId="0" applyFont="1" applyBorder="1" applyAlignment="1">
      <alignment horizontal="left" vertical="center"/>
    </xf>
    <xf numFmtId="0" fontId="20" fillId="0" borderId="8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98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99" xfId="0" applyFont="1" applyBorder="1" applyAlignment="1">
      <alignment horizontal="center" vertical="center"/>
    </xf>
    <xf numFmtId="0" fontId="31" fillId="0" borderId="5" xfId="0" applyFont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0" fontId="0" fillId="0" borderId="85" xfId="0" applyBorder="1" applyAlignment="1">
      <alignment horizontal="center" vertical="center"/>
    </xf>
    <xf numFmtId="0" fontId="30" fillId="0" borderId="8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9" fillId="0" borderId="50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34" fillId="0" borderId="0" xfId="0" applyFont="1" applyAlignment="1">
      <alignment horizontal="center"/>
    </xf>
  </cellXfs>
  <cellStyles count="6">
    <cellStyle name="cadre" xfId="2"/>
    <cellStyle name="Milliers_Maquette_recette_BPM52" xfId="3"/>
    <cellStyle name="Normal" xfId="0" builtinId="0"/>
    <cellStyle name="Normal 2" xfId="1"/>
    <cellStyle name="Normal_budgetM71F" xfId="4"/>
    <cellStyle name="Pourcentag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752475</xdr:colOff>
      <xdr:row>38</xdr:row>
      <xdr:rowOff>85725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9134474" cy="7324725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114300</xdr:rowOff>
    </xdr:from>
    <xdr:ext cx="9086850" cy="357790"/>
    <xdr:sp macro="" textlink="">
      <xdr:nvSpPr>
        <xdr:cNvPr id="3" name="ZoneTexte 2"/>
        <xdr:cNvSpPr txBox="1"/>
      </xdr:nvSpPr>
      <xdr:spPr>
        <a:xfrm>
          <a:off x="9525" y="114300"/>
          <a:ext cx="9086850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18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RÉPUBLIQUE</a:t>
          </a:r>
          <a:r>
            <a:rPr lang="fr-FR" sz="18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FRANÇAISE</a:t>
          </a:r>
          <a:endParaRPr lang="fr-FR" sz="18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0</xdr:col>
      <xdr:colOff>9525</xdr:colOff>
      <xdr:row>3</xdr:row>
      <xdr:rowOff>180975</xdr:rowOff>
    </xdr:from>
    <xdr:ext cx="9086850" cy="357790"/>
    <xdr:sp macro="" textlink="">
      <xdr:nvSpPr>
        <xdr:cNvPr id="4" name="ZoneTexte 3"/>
        <xdr:cNvSpPr txBox="1"/>
      </xdr:nvSpPr>
      <xdr:spPr>
        <a:xfrm>
          <a:off x="9525" y="752475"/>
          <a:ext cx="9086850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18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COLLECTIVITÉ</a:t>
          </a:r>
          <a:r>
            <a:rPr lang="fr-FR" sz="18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: TERRITOIRE des Îles WALLIS et FUTUNA</a:t>
          </a:r>
          <a:endParaRPr lang="fr-FR" sz="18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0</xdr:col>
      <xdr:colOff>0</xdr:colOff>
      <xdr:row>6</xdr:row>
      <xdr:rowOff>76200</xdr:rowOff>
    </xdr:from>
    <xdr:ext cx="9105900" cy="269304"/>
    <xdr:sp macro="" textlink="">
      <xdr:nvSpPr>
        <xdr:cNvPr id="5" name="ZoneTexte 4"/>
        <xdr:cNvSpPr txBox="1"/>
      </xdr:nvSpPr>
      <xdr:spPr>
        <a:xfrm>
          <a:off x="0" y="1219200"/>
          <a:ext cx="9105900" cy="269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12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POSTE</a:t>
          </a:r>
          <a:r>
            <a:rPr lang="fr-FR" sz="12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COMPTABLE : DIRECTION des FINANCES PUBLIQUES du TERRITOIRE des ÎLES WALLIS et FUTUNA</a:t>
          </a:r>
          <a:endParaRPr lang="fr-FR" sz="1200" b="1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6</xdr:col>
      <xdr:colOff>447675</xdr:colOff>
      <xdr:row>9</xdr:row>
      <xdr:rowOff>28575</xdr:rowOff>
    </xdr:from>
    <xdr:ext cx="184731" cy="311496"/>
    <xdr:sp macro="" textlink="">
      <xdr:nvSpPr>
        <xdr:cNvPr id="6" name="ZoneTexte 5"/>
        <xdr:cNvSpPr txBox="1"/>
      </xdr:nvSpPr>
      <xdr:spPr>
        <a:xfrm>
          <a:off x="5019675" y="1743075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400" b="1"/>
        </a:p>
      </xdr:txBody>
    </xdr:sp>
    <xdr:clientData/>
  </xdr:oneCellAnchor>
  <xdr:oneCellAnchor>
    <xdr:from>
      <xdr:col>0</xdr:col>
      <xdr:colOff>19050</xdr:colOff>
      <xdr:row>8</xdr:row>
      <xdr:rowOff>123825</xdr:rowOff>
    </xdr:from>
    <xdr:ext cx="9115425" cy="298800"/>
    <xdr:sp macro="" textlink="">
      <xdr:nvSpPr>
        <xdr:cNvPr id="7" name="ZoneTexte 6"/>
        <xdr:cNvSpPr txBox="1"/>
      </xdr:nvSpPr>
      <xdr:spPr>
        <a:xfrm>
          <a:off x="19050" y="1647825"/>
          <a:ext cx="9115425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14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M 52 adaptée</a:t>
          </a:r>
        </a:p>
      </xdr:txBody>
    </xdr:sp>
    <xdr:clientData/>
  </xdr:oneCellAnchor>
  <xdr:oneCellAnchor>
    <xdr:from>
      <xdr:col>0</xdr:col>
      <xdr:colOff>9525</xdr:colOff>
      <xdr:row>28</xdr:row>
      <xdr:rowOff>85725</xdr:rowOff>
    </xdr:from>
    <xdr:ext cx="9130717" cy="387222"/>
    <xdr:sp macro="" textlink="">
      <xdr:nvSpPr>
        <xdr:cNvPr id="8" name="ZoneTexte 7"/>
        <xdr:cNvSpPr txBox="1"/>
      </xdr:nvSpPr>
      <xdr:spPr>
        <a:xfrm>
          <a:off x="9525" y="5419725"/>
          <a:ext cx="9130717" cy="3872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BUDGET : 01  BUDGET PRINCIPAL du TERRITOIRE - Année 2016</a:t>
          </a:r>
        </a:p>
      </xdr:txBody>
    </xdr:sp>
    <xdr:clientData/>
  </xdr:oneCellAnchor>
  <xdr:oneCellAnchor>
    <xdr:from>
      <xdr:col>0</xdr:col>
      <xdr:colOff>9525</xdr:colOff>
      <xdr:row>30</xdr:row>
      <xdr:rowOff>57150</xdr:rowOff>
    </xdr:from>
    <xdr:ext cx="9115425" cy="328295"/>
    <xdr:sp macro="" textlink="">
      <xdr:nvSpPr>
        <xdr:cNvPr id="9" name="ZoneTexte 8"/>
        <xdr:cNvSpPr txBox="1"/>
      </xdr:nvSpPr>
      <xdr:spPr>
        <a:xfrm>
          <a:off x="9525" y="5772150"/>
          <a:ext cx="9115425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1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BUDGET PRIMITIF VOTÉ PAR FONCTION</a:t>
          </a:r>
        </a:p>
      </xdr:txBody>
    </xdr:sp>
    <xdr:clientData/>
  </xdr:oneCellAnchor>
  <xdr:oneCellAnchor>
    <xdr:from>
      <xdr:col>0</xdr:col>
      <xdr:colOff>9526</xdr:colOff>
      <xdr:row>33</xdr:row>
      <xdr:rowOff>47625</xdr:rowOff>
    </xdr:from>
    <xdr:ext cx="9115424" cy="657226"/>
    <xdr:sp macro="" textlink="">
      <xdr:nvSpPr>
        <xdr:cNvPr id="10" name="ZoneTexte 9"/>
        <xdr:cNvSpPr txBox="1"/>
      </xdr:nvSpPr>
      <xdr:spPr>
        <a:xfrm>
          <a:off x="9526" y="6334125"/>
          <a:ext cx="9115424" cy="657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fr-FR" sz="1100" b="0" i="0" u="none" strike="noStrike">
              <a:solidFill>
                <a:schemeClr val="bg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Arrêté n° 2015-689 du 29 décembre 2015 approuvant et rendant exécutoire la délibération n° 32/AT/2015 </a:t>
          </a:r>
          <a:r>
            <a:rPr lang="fr-FR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fr-FR" sz="1100" b="0" i="0" u="none" strike="noStrike">
              <a:solidFill>
                <a:schemeClr val="bg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du 22 décembre 2015 portant adoption des budgets primitifs – Budget Principal et Budget Annexe</a:t>
          </a:r>
          <a:r>
            <a:rPr lang="fr-FR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fr-FR" sz="1100" b="0" i="0" u="none" strike="noStrike">
              <a:solidFill>
                <a:schemeClr val="bg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du service des Postes et Télécommunications                                                                                                         de l'exercice 2016 du Territoire des Îles Wallis et Futuna</a:t>
          </a:r>
          <a:r>
            <a:rPr lang="fr-FR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endParaRPr lang="fr-FR" sz="11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0</xdr:col>
      <xdr:colOff>28575</xdr:colOff>
      <xdr:row>37</xdr:row>
      <xdr:rowOff>57150</xdr:rowOff>
    </xdr:from>
    <xdr:ext cx="2543645" cy="210314"/>
    <xdr:sp macro="" textlink="">
      <xdr:nvSpPr>
        <xdr:cNvPr id="11" name="ZoneTexte 10"/>
        <xdr:cNvSpPr txBox="1"/>
      </xdr:nvSpPr>
      <xdr:spPr>
        <a:xfrm>
          <a:off x="28575" y="7105650"/>
          <a:ext cx="2543645" cy="2103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800" i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Exprimé en francs de la communauté du Pacifique (XPF)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baseColWidth="10" defaultRowHeight="14.4" x14ac:dyDescent="0.3"/>
  <sheetData/>
  <printOptions horizontalCentered="1"/>
  <pageMargins left="0.19685039370078741" right="0.19685039370078741" top="0.19685039370078741" bottom="0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pageSetUpPr fitToPage="1"/>
  </sheetPr>
  <dimension ref="A1:H25"/>
  <sheetViews>
    <sheetView showGridLines="0" workbookViewId="0">
      <selection sqref="A1:G1"/>
    </sheetView>
  </sheetViews>
  <sheetFormatPr baseColWidth="10" defaultColWidth="11.44140625" defaultRowHeight="13.2" x14ac:dyDescent="0.25"/>
  <cols>
    <col min="1" max="1" width="2.5546875" style="147" customWidth="1"/>
    <col min="2" max="3" width="11.44140625" style="147"/>
    <col min="4" max="4" width="14.33203125" style="147" customWidth="1"/>
    <col min="5" max="5" width="23" style="147" customWidth="1"/>
    <col min="6" max="6" width="22.109375" style="147" customWidth="1"/>
    <col min="7" max="7" width="30" style="147" customWidth="1"/>
    <col min="8" max="8" width="7.109375" style="147" customWidth="1"/>
    <col min="9" max="16384" width="11.44140625" style="147"/>
  </cols>
  <sheetData>
    <row r="1" spans="1:8" ht="27.75" customHeight="1" x14ac:dyDescent="0.25">
      <c r="A1" s="446" t="s">
        <v>126</v>
      </c>
      <c r="B1" s="447"/>
      <c r="C1" s="447"/>
      <c r="D1" s="447"/>
      <c r="E1" s="447"/>
      <c r="F1" s="447"/>
      <c r="G1" s="447"/>
      <c r="H1" s="161" t="s">
        <v>125</v>
      </c>
    </row>
    <row r="3" spans="1:8" ht="13.8" thickBot="1" x14ac:dyDescent="0.3"/>
    <row r="4" spans="1:8" ht="13.8" thickTop="1" x14ac:dyDescent="0.25">
      <c r="A4" s="160"/>
      <c r="B4" s="448" t="s">
        <v>625</v>
      </c>
      <c r="C4" s="448"/>
      <c r="D4" s="448"/>
      <c r="E4" s="448"/>
      <c r="F4" s="448"/>
      <c r="G4" s="448"/>
      <c r="H4" s="449"/>
    </row>
    <row r="5" spans="1:8" x14ac:dyDescent="0.25">
      <c r="A5" s="150"/>
      <c r="B5" s="450" t="s">
        <v>621</v>
      </c>
      <c r="C5" s="450"/>
      <c r="D5" s="450"/>
      <c r="E5" s="450"/>
      <c r="F5" s="450"/>
      <c r="G5" s="450"/>
      <c r="H5" s="451"/>
    </row>
    <row r="6" spans="1:8" x14ac:dyDescent="0.25">
      <c r="A6" s="150"/>
      <c r="B6" s="450" t="s">
        <v>622</v>
      </c>
      <c r="C6" s="450"/>
      <c r="D6" s="450"/>
      <c r="E6" s="450"/>
      <c r="F6" s="450"/>
      <c r="G6" s="450"/>
      <c r="H6" s="451"/>
    </row>
    <row r="7" spans="1:8" x14ac:dyDescent="0.25">
      <c r="A7" s="150"/>
      <c r="B7" s="452" t="s">
        <v>623</v>
      </c>
      <c r="C7" s="452"/>
      <c r="D7" s="452"/>
      <c r="E7" s="452"/>
      <c r="F7" s="452"/>
      <c r="G7" s="452"/>
      <c r="H7" s="453"/>
    </row>
    <row r="8" spans="1:8" x14ac:dyDescent="0.25">
      <c r="A8" s="150"/>
      <c r="B8" s="452"/>
      <c r="C8" s="452"/>
      <c r="D8" s="452"/>
      <c r="E8" s="452"/>
      <c r="F8" s="452"/>
      <c r="G8" s="452"/>
      <c r="H8" s="453"/>
    </row>
    <row r="9" spans="1:8" x14ac:dyDescent="0.25">
      <c r="A9" s="150"/>
      <c r="B9" s="452" t="s">
        <v>386</v>
      </c>
      <c r="C9" s="452"/>
      <c r="D9" s="452"/>
      <c r="E9" s="452"/>
      <c r="F9" s="452"/>
      <c r="G9" s="452"/>
      <c r="H9" s="453"/>
    </row>
    <row r="10" spans="1:8" x14ac:dyDescent="0.25">
      <c r="A10" s="150"/>
      <c r="B10" s="461" t="s">
        <v>624</v>
      </c>
      <c r="C10" s="461"/>
      <c r="D10" s="461"/>
      <c r="E10" s="461"/>
      <c r="F10" s="461"/>
      <c r="G10" s="461"/>
      <c r="H10" s="462"/>
    </row>
    <row r="11" spans="1:8" x14ac:dyDescent="0.25">
      <c r="A11" s="150"/>
      <c r="B11" s="452"/>
      <c r="C11" s="452"/>
      <c r="D11" s="452"/>
      <c r="E11" s="452"/>
      <c r="F11" s="452"/>
      <c r="G11" s="452"/>
      <c r="H11" s="453"/>
    </row>
    <row r="12" spans="1:8" ht="15.75" customHeight="1" x14ac:dyDescent="0.25">
      <c r="A12" s="150"/>
      <c r="B12" s="452" t="s">
        <v>385</v>
      </c>
      <c r="C12" s="452"/>
      <c r="D12" s="452"/>
      <c r="E12" s="452"/>
      <c r="F12" s="452"/>
      <c r="G12" s="452"/>
      <c r="H12" s="453"/>
    </row>
    <row r="13" spans="1:8" x14ac:dyDescent="0.25">
      <c r="A13" s="150"/>
      <c r="B13" s="452"/>
      <c r="C13" s="452"/>
      <c r="D13" s="452"/>
      <c r="E13" s="452"/>
      <c r="F13" s="452"/>
      <c r="G13" s="452"/>
      <c r="H13" s="453"/>
    </row>
    <row r="14" spans="1:8" x14ac:dyDescent="0.25">
      <c r="A14" s="150"/>
      <c r="B14" s="452" t="s">
        <v>626</v>
      </c>
      <c r="C14" s="452"/>
      <c r="D14" s="452"/>
      <c r="E14" s="452"/>
      <c r="F14" s="452"/>
      <c r="G14" s="452"/>
      <c r="H14" s="453"/>
    </row>
    <row r="15" spans="1:8" ht="12.75" customHeight="1" x14ac:dyDescent="0.25">
      <c r="A15" s="150"/>
      <c r="B15" s="452" t="s">
        <v>384</v>
      </c>
      <c r="C15" s="452"/>
      <c r="D15" s="452"/>
      <c r="E15" s="452"/>
      <c r="F15" s="452"/>
      <c r="G15" s="452"/>
      <c r="H15" s="453"/>
    </row>
    <row r="16" spans="1:8" ht="12" customHeight="1" x14ac:dyDescent="0.25">
      <c r="A16" s="150"/>
      <c r="H16" s="159"/>
    </row>
    <row r="17" spans="1:8" ht="27" customHeight="1" x14ac:dyDescent="0.25">
      <c r="A17" s="150"/>
      <c r="B17" s="452" t="s">
        <v>627</v>
      </c>
      <c r="C17" s="459"/>
      <c r="D17" s="459"/>
      <c r="E17" s="459"/>
      <c r="F17" s="459"/>
      <c r="G17" s="459"/>
      <c r="H17" s="460"/>
    </row>
    <row r="18" spans="1:8" ht="16.5" customHeight="1" x14ac:dyDescent="0.25">
      <c r="A18" s="150"/>
      <c r="B18" s="158" t="s">
        <v>383</v>
      </c>
      <c r="C18" s="157"/>
      <c r="D18" s="157"/>
      <c r="E18" s="156" t="s">
        <v>382</v>
      </c>
      <c r="F18" s="155"/>
      <c r="G18" s="155"/>
      <c r="H18" s="153"/>
    </row>
    <row r="19" spans="1:8" ht="10.5" customHeight="1" x14ac:dyDescent="0.25">
      <c r="A19" s="150"/>
      <c r="B19" s="152"/>
      <c r="C19" s="154"/>
      <c r="D19" s="154"/>
      <c r="E19" s="245" t="s">
        <v>381</v>
      </c>
      <c r="F19" s="154"/>
      <c r="G19" s="154"/>
      <c r="H19" s="153"/>
    </row>
    <row r="20" spans="1:8" x14ac:dyDescent="0.25">
      <c r="A20" s="150"/>
      <c r="B20" s="152"/>
      <c r="C20" s="152"/>
      <c r="D20" s="152"/>
      <c r="E20" s="152"/>
      <c r="F20" s="152"/>
      <c r="G20" s="152"/>
      <c r="H20" s="151"/>
    </row>
    <row r="21" spans="1:8" x14ac:dyDescent="0.25">
      <c r="A21" s="150"/>
      <c r="B21" s="452" t="s">
        <v>380</v>
      </c>
      <c r="C21" s="452"/>
      <c r="D21" s="452"/>
      <c r="E21" s="452"/>
      <c r="F21" s="452"/>
      <c r="G21" s="452"/>
      <c r="H21" s="453"/>
    </row>
    <row r="22" spans="1:8" x14ac:dyDescent="0.25">
      <c r="A22" s="150"/>
      <c r="B22" s="456" t="s">
        <v>379</v>
      </c>
      <c r="C22" s="457"/>
      <c r="D22" s="457"/>
      <c r="E22" s="457"/>
      <c r="F22" s="457"/>
      <c r="G22" s="457"/>
      <c r="H22" s="458"/>
    </row>
    <row r="23" spans="1:8" x14ac:dyDescent="0.25">
      <c r="A23" s="150"/>
      <c r="B23" s="456" t="s">
        <v>378</v>
      </c>
      <c r="C23" s="457"/>
      <c r="D23" s="457"/>
      <c r="E23" s="457"/>
      <c r="F23" s="457"/>
      <c r="G23" s="457"/>
      <c r="H23" s="149"/>
    </row>
    <row r="24" spans="1:8" ht="13.8" thickBot="1" x14ac:dyDescent="0.3">
      <c r="A24" s="148"/>
      <c r="B24" s="454"/>
      <c r="C24" s="454"/>
      <c r="D24" s="454"/>
      <c r="E24" s="454"/>
      <c r="F24" s="454"/>
      <c r="G24" s="454"/>
      <c r="H24" s="455"/>
    </row>
    <row r="25" spans="1:8" ht="13.8" thickTop="1" x14ac:dyDescent="0.25"/>
  </sheetData>
  <mergeCells count="18">
    <mergeCell ref="B24:H24"/>
    <mergeCell ref="B22:H22"/>
    <mergeCell ref="B17:H17"/>
    <mergeCell ref="B23:G23"/>
    <mergeCell ref="B7:H7"/>
    <mergeCell ref="B9:H9"/>
    <mergeCell ref="B15:H15"/>
    <mergeCell ref="B21:H21"/>
    <mergeCell ref="B14:H14"/>
    <mergeCell ref="B10:H10"/>
    <mergeCell ref="B11:H11"/>
    <mergeCell ref="B13:H13"/>
    <mergeCell ref="B12:H12"/>
    <mergeCell ref="A1:G1"/>
    <mergeCell ref="B4:H4"/>
    <mergeCell ref="B5:H5"/>
    <mergeCell ref="B6:H6"/>
    <mergeCell ref="B8:H8"/>
  </mergeCells>
  <printOptions horizontalCentered="1"/>
  <pageMargins left="0.39370078740157483" right="0.39370078740157483" top="0.78740157480314965" bottom="0.39370078740157483" header="0.31496062992125984" footer="0.31496062992125984"/>
  <pageSetup paperSize="9" firstPageNumber="10" orientation="landscape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showGridLines="0" workbookViewId="0">
      <selection sqref="A1:E1"/>
    </sheetView>
  </sheetViews>
  <sheetFormatPr baseColWidth="10" defaultColWidth="11.44140625" defaultRowHeight="10.199999999999999" x14ac:dyDescent="0.3"/>
  <cols>
    <col min="1" max="1" width="12.6640625" style="1" customWidth="1"/>
    <col min="2" max="2" width="40.6640625" style="2" customWidth="1"/>
    <col min="3" max="6" width="18.6640625" style="1" customWidth="1"/>
    <col min="7" max="16384" width="11.44140625" style="1"/>
  </cols>
  <sheetData>
    <row r="1" spans="1:6" ht="13.2" x14ac:dyDescent="0.3">
      <c r="A1" s="379" t="s">
        <v>126</v>
      </c>
      <c r="B1" s="380"/>
      <c r="C1" s="380"/>
      <c r="D1" s="380"/>
      <c r="E1" s="380"/>
      <c r="F1" s="60" t="s">
        <v>125</v>
      </c>
    </row>
    <row r="2" spans="1:6" ht="13.2" x14ac:dyDescent="0.3">
      <c r="A2" s="379" t="s">
        <v>377</v>
      </c>
      <c r="B2" s="380"/>
      <c r="C2" s="380"/>
      <c r="D2" s="380"/>
      <c r="E2" s="380"/>
      <c r="F2" s="60" t="s">
        <v>376</v>
      </c>
    </row>
    <row r="3" spans="1:6" x14ac:dyDescent="0.3">
      <c r="A3" s="23"/>
      <c r="B3" s="24"/>
      <c r="C3" s="23"/>
      <c r="D3" s="23"/>
      <c r="E3" s="23"/>
      <c r="F3" s="23"/>
    </row>
    <row r="4" spans="1:6" ht="13.2" x14ac:dyDescent="0.3">
      <c r="A4" s="95"/>
      <c r="B4" s="136"/>
      <c r="C4" s="466" t="s">
        <v>628</v>
      </c>
      <c r="D4" s="386"/>
      <c r="E4" s="466" t="s">
        <v>628</v>
      </c>
      <c r="F4" s="386"/>
    </row>
    <row r="5" spans="1:6" ht="13.2" x14ac:dyDescent="0.3">
      <c r="A5" s="135" t="s">
        <v>305</v>
      </c>
      <c r="B5" s="134" t="s">
        <v>304</v>
      </c>
      <c r="C5" s="467" t="s">
        <v>375</v>
      </c>
      <c r="D5" s="468"/>
      <c r="E5" s="467" t="s">
        <v>302</v>
      </c>
      <c r="F5" s="468"/>
    </row>
    <row r="6" spans="1:6" x14ac:dyDescent="0.3">
      <c r="A6" s="100"/>
      <c r="B6" s="64"/>
      <c r="C6" s="100" t="s">
        <v>73</v>
      </c>
      <c r="D6" s="100" t="s">
        <v>72</v>
      </c>
      <c r="E6" s="100" t="s">
        <v>73</v>
      </c>
      <c r="F6" s="100" t="s">
        <v>72</v>
      </c>
    </row>
    <row r="7" spans="1:6" x14ac:dyDescent="0.3">
      <c r="A7" s="127" t="s">
        <v>374</v>
      </c>
      <c r="B7" s="58" t="s">
        <v>300</v>
      </c>
      <c r="C7" s="42">
        <f>SUM(C8:C17)</f>
        <v>0</v>
      </c>
      <c r="D7" s="123">
        <f>SUM(D8:D17)</f>
        <v>0</v>
      </c>
      <c r="E7" s="42">
        <f>SUM(E8:E17)</f>
        <v>313325642</v>
      </c>
      <c r="F7" s="42">
        <f>SUM(F8:F17)</f>
        <v>0</v>
      </c>
    </row>
    <row r="8" spans="1:6" x14ac:dyDescent="0.3">
      <c r="A8" s="131" t="s">
        <v>373</v>
      </c>
      <c r="B8" s="39" t="s">
        <v>298</v>
      </c>
      <c r="C8" s="38">
        <v>0</v>
      </c>
      <c r="D8" s="130">
        <v>0</v>
      </c>
      <c r="E8" s="38">
        <v>257128382</v>
      </c>
      <c r="F8" s="38">
        <v>0</v>
      </c>
    </row>
    <row r="9" spans="1:6" x14ac:dyDescent="0.3">
      <c r="A9" s="131" t="s">
        <v>372</v>
      </c>
      <c r="B9" s="39" t="s">
        <v>296</v>
      </c>
      <c r="C9" s="38">
        <v>0</v>
      </c>
      <c r="D9" s="130">
        <v>0</v>
      </c>
      <c r="E9" s="38">
        <v>0</v>
      </c>
      <c r="F9" s="38">
        <v>0</v>
      </c>
    </row>
    <row r="10" spans="1:6" x14ac:dyDescent="0.3">
      <c r="A10" s="131" t="s">
        <v>371</v>
      </c>
      <c r="B10" s="39" t="s">
        <v>294</v>
      </c>
      <c r="C10" s="38">
        <v>0</v>
      </c>
      <c r="D10" s="130">
        <v>0</v>
      </c>
      <c r="E10" s="38">
        <v>0</v>
      </c>
      <c r="F10" s="38">
        <v>0</v>
      </c>
    </row>
    <row r="11" spans="1:6" x14ac:dyDescent="0.3">
      <c r="A11" s="131" t="s">
        <v>370</v>
      </c>
      <c r="B11" s="39" t="s">
        <v>292</v>
      </c>
      <c r="C11" s="38">
        <v>0</v>
      </c>
      <c r="D11" s="130">
        <v>0</v>
      </c>
      <c r="E11" s="38">
        <v>27840900</v>
      </c>
      <c r="F11" s="38">
        <v>0</v>
      </c>
    </row>
    <row r="12" spans="1:6" x14ac:dyDescent="0.3">
      <c r="A12" s="131" t="s">
        <v>369</v>
      </c>
      <c r="B12" s="39" t="s">
        <v>290</v>
      </c>
      <c r="C12" s="38">
        <v>0</v>
      </c>
      <c r="D12" s="130">
        <v>0</v>
      </c>
      <c r="E12" s="38">
        <v>0</v>
      </c>
      <c r="F12" s="38">
        <v>0</v>
      </c>
    </row>
    <row r="13" spans="1:6" x14ac:dyDescent="0.3">
      <c r="A13" s="131" t="s">
        <v>368</v>
      </c>
      <c r="B13" s="39" t="s">
        <v>288</v>
      </c>
      <c r="C13" s="38">
        <v>0</v>
      </c>
      <c r="D13" s="130">
        <v>0</v>
      </c>
      <c r="E13" s="38">
        <v>0</v>
      </c>
      <c r="F13" s="38">
        <v>0</v>
      </c>
    </row>
    <row r="14" spans="1:6" x14ac:dyDescent="0.3">
      <c r="A14" s="131" t="s">
        <v>367</v>
      </c>
      <c r="B14" s="39" t="s">
        <v>286</v>
      </c>
      <c r="C14" s="38">
        <v>0</v>
      </c>
      <c r="D14" s="130">
        <v>0</v>
      </c>
      <c r="E14" s="38">
        <v>0</v>
      </c>
      <c r="F14" s="38">
        <v>0</v>
      </c>
    </row>
    <row r="15" spans="1:6" x14ac:dyDescent="0.3">
      <c r="A15" s="131" t="s">
        <v>366</v>
      </c>
      <c r="B15" s="39" t="s">
        <v>284</v>
      </c>
      <c r="C15" s="38">
        <v>0</v>
      </c>
      <c r="D15" s="130">
        <v>0</v>
      </c>
      <c r="E15" s="38">
        <v>2108300</v>
      </c>
      <c r="F15" s="38">
        <v>0</v>
      </c>
    </row>
    <row r="16" spans="1:6" x14ac:dyDescent="0.3">
      <c r="A16" s="131" t="s">
        <v>365</v>
      </c>
      <c r="B16" s="39" t="s">
        <v>282</v>
      </c>
      <c r="C16" s="38">
        <v>0</v>
      </c>
      <c r="D16" s="130">
        <v>0</v>
      </c>
      <c r="E16" s="38">
        <v>24798060</v>
      </c>
      <c r="F16" s="38">
        <v>0</v>
      </c>
    </row>
    <row r="17" spans="1:6" x14ac:dyDescent="0.3">
      <c r="A17" s="133" t="s">
        <v>364</v>
      </c>
      <c r="B17" s="102" t="s">
        <v>280</v>
      </c>
      <c r="C17" s="101">
        <v>0</v>
      </c>
      <c r="D17" s="132">
        <v>0</v>
      </c>
      <c r="E17" s="101">
        <v>1450000</v>
      </c>
      <c r="F17" s="101">
        <v>0</v>
      </c>
    </row>
    <row r="18" spans="1:6" x14ac:dyDescent="0.3">
      <c r="A18" s="127" t="s">
        <v>363</v>
      </c>
      <c r="B18" s="58" t="s">
        <v>362</v>
      </c>
      <c r="C18" s="123">
        <f>SUM(C19:C24)</f>
        <v>0</v>
      </c>
      <c r="D18" s="123">
        <f>SUM(D19:D24)</f>
        <v>0</v>
      </c>
      <c r="E18" s="42">
        <f>SUM(E19:E24)</f>
        <v>242663480</v>
      </c>
      <c r="F18" s="42">
        <f>SUM(F19:F24)</f>
        <v>504326960</v>
      </c>
    </row>
    <row r="19" spans="1:6" x14ac:dyDescent="0.3">
      <c r="A19" s="131" t="s">
        <v>361</v>
      </c>
      <c r="B19" s="39" t="s">
        <v>360</v>
      </c>
      <c r="C19" s="130">
        <v>0</v>
      </c>
      <c r="D19" s="130">
        <v>0</v>
      </c>
      <c r="E19" s="38">
        <v>0</v>
      </c>
      <c r="F19" s="38">
        <v>0</v>
      </c>
    </row>
    <row r="20" spans="1:6" x14ac:dyDescent="0.3">
      <c r="A20" s="131" t="s">
        <v>359</v>
      </c>
      <c r="B20" s="39" t="s">
        <v>273</v>
      </c>
      <c r="C20" s="130">
        <v>0</v>
      </c>
      <c r="D20" s="130">
        <v>0</v>
      </c>
      <c r="E20" s="38">
        <v>0</v>
      </c>
      <c r="F20" s="38">
        <v>265663480</v>
      </c>
    </row>
    <row r="21" spans="1:6" x14ac:dyDescent="0.3">
      <c r="A21" s="131" t="s">
        <v>358</v>
      </c>
      <c r="B21" s="39" t="s">
        <v>357</v>
      </c>
      <c r="C21" s="130">
        <v>0</v>
      </c>
      <c r="D21" s="130">
        <v>0</v>
      </c>
      <c r="E21" s="38">
        <v>242663480</v>
      </c>
      <c r="F21" s="38">
        <v>238663480</v>
      </c>
    </row>
    <row r="22" spans="1:6" x14ac:dyDescent="0.3">
      <c r="A22" s="131" t="s">
        <v>356</v>
      </c>
      <c r="B22" s="39" t="s">
        <v>355</v>
      </c>
      <c r="C22" s="130">
        <v>0</v>
      </c>
      <c r="D22" s="130">
        <v>0</v>
      </c>
      <c r="E22" s="38">
        <v>0</v>
      </c>
      <c r="F22" s="38">
        <v>0</v>
      </c>
    </row>
    <row r="23" spans="1:6" x14ac:dyDescent="0.3">
      <c r="A23" s="146" t="s">
        <v>354</v>
      </c>
      <c r="B23" s="145" t="s">
        <v>353</v>
      </c>
      <c r="C23" s="144">
        <v>0</v>
      </c>
      <c r="D23" s="144">
        <v>0</v>
      </c>
      <c r="E23" s="143">
        <v>0</v>
      </c>
      <c r="F23" s="143">
        <v>0</v>
      </c>
    </row>
    <row r="24" spans="1:6" x14ac:dyDescent="0.3">
      <c r="A24" s="129" t="s">
        <v>352</v>
      </c>
      <c r="B24" s="105" t="s">
        <v>265</v>
      </c>
      <c r="C24" s="128">
        <v>0</v>
      </c>
      <c r="D24" s="128">
        <v>0</v>
      </c>
      <c r="E24" s="104">
        <v>0</v>
      </c>
      <c r="F24" s="104">
        <v>0</v>
      </c>
    </row>
    <row r="25" spans="1:6" x14ac:dyDescent="0.3">
      <c r="A25" s="127" t="s">
        <v>351</v>
      </c>
      <c r="B25" s="58" t="s">
        <v>350</v>
      </c>
      <c r="C25" s="42">
        <f>SUM(C26:C28)</f>
        <v>0</v>
      </c>
      <c r="D25" s="123">
        <f>SUM(D26:D28)</f>
        <v>0</v>
      </c>
      <c r="E25" s="42">
        <f>SUM(E26:E28)</f>
        <v>0</v>
      </c>
      <c r="F25" s="42">
        <f>SUM(F26:F28)</f>
        <v>51662162</v>
      </c>
    </row>
    <row r="26" spans="1:6" x14ac:dyDescent="0.3">
      <c r="A26" s="141" t="s">
        <v>349</v>
      </c>
      <c r="B26" s="43" t="s">
        <v>263</v>
      </c>
      <c r="C26" s="42">
        <v>0</v>
      </c>
      <c r="D26" s="123">
        <v>0</v>
      </c>
      <c r="E26" s="123">
        <v>0</v>
      </c>
      <c r="F26" s="123">
        <v>0</v>
      </c>
    </row>
    <row r="27" spans="1:6" x14ac:dyDescent="0.3">
      <c r="A27" s="142" t="s">
        <v>27</v>
      </c>
      <c r="B27" s="54" t="s">
        <v>309</v>
      </c>
      <c r="C27" s="124">
        <v>0</v>
      </c>
      <c r="D27" s="124">
        <v>0</v>
      </c>
      <c r="E27" s="124">
        <v>0</v>
      </c>
      <c r="F27" s="53">
        <v>51662162</v>
      </c>
    </row>
    <row r="28" spans="1:6" x14ac:dyDescent="0.3">
      <c r="A28" s="141" t="s">
        <v>30</v>
      </c>
      <c r="B28" s="43" t="s">
        <v>308</v>
      </c>
      <c r="C28" s="123">
        <v>0</v>
      </c>
      <c r="D28" s="123">
        <v>0</v>
      </c>
      <c r="E28" s="123">
        <v>0</v>
      </c>
      <c r="F28" s="42">
        <v>0</v>
      </c>
    </row>
    <row r="29" spans="1:6" ht="13.2" x14ac:dyDescent="0.3">
      <c r="A29" s="464" t="s">
        <v>261</v>
      </c>
      <c r="B29" s="465"/>
      <c r="C29" s="42">
        <f>C25+C18+C7</f>
        <v>0</v>
      </c>
      <c r="D29" s="123">
        <f>D25+D18+D7</f>
        <v>0</v>
      </c>
      <c r="E29" s="42">
        <f>E25+E18+E7</f>
        <v>555989122</v>
      </c>
      <c r="F29" s="42">
        <f>F25+F18+F7</f>
        <v>555989122</v>
      </c>
    </row>
    <row r="30" spans="1:6" ht="9.9" customHeight="1" x14ac:dyDescent="0.3">
      <c r="A30" s="463" t="s">
        <v>348</v>
      </c>
      <c r="B30" s="463"/>
      <c r="C30" s="463"/>
      <c r="D30" s="463"/>
      <c r="E30" s="463"/>
      <c r="F30" s="463"/>
    </row>
  </sheetData>
  <mergeCells count="8">
    <mergeCell ref="A30:F30"/>
    <mergeCell ref="A29:B29"/>
    <mergeCell ref="A1:E1"/>
    <mergeCell ref="A2:E2"/>
    <mergeCell ref="C4:D4"/>
    <mergeCell ref="E4:F4"/>
    <mergeCell ref="C5:D5"/>
    <mergeCell ref="E5:F5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11" orientation="landscape" useFirstPageNumber="1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showGridLines="0" workbookViewId="0">
      <selection sqref="A1:H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256" width="15.6640625" style="1" customWidth="1"/>
    <col min="257" max="16384" width="11.44140625" style="1"/>
  </cols>
  <sheetData>
    <row r="1" spans="1:9" s="24" customFormat="1" ht="13.2" x14ac:dyDescent="0.3">
      <c r="A1" s="476" t="s">
        <v>126</v>
      </c>
      <c r="B1" s="477"/>
      <c r="C1" s="477"/>
      <c r="D1" s="477"/>
      <c r="E1" s="477"/>
      <c r="F1" s="477"/>
      <c r="G1" s="477"/>
      <c r="H1" s="477"/>
      <c r="I1" s="122" t="s">
        <v>125</v>
      </c>
    </row>
    <row r="2" spans="1:9" s="24" customFormat="1" ht="13.2" x14ac:dyDescent="0.3">
      <c r="A2" s="466" t="s">
        <v>334</v>
      </c>
      <c r="B2" s="478"/>
      <c r="C2" s="478"/>
      <c r="D2" s="478"/>
      <c r="E2" s="478"/>
      <c r="F2" s="478"/>
      <c r="G2" s="478"/>
      <c r="H2" s="478"/>
      <c r="I2" s="117" t="s">
        <v>347</v>
      </c>
    </row>
    <row r="3" spans="1:9" s="24" customFormat="1" ht="13.2" x14ac:dyDescent="0.3">
      <c r="A3" s="479" t="s">
        <v>174</v>
      </c>
      <c r="B3" s="480"/>
      <c r="C3" s="480"/>
      <c r="D3" s="480"/>
      <c r="E3" s="480"/>
      <c r="F3" s="480"/>
      <c r="G3" s="480"/>
      <c r="H3" s="480"/>
      <c r="I3" s="64"/>
    </row>
    <row r="4" spans="1:9" s="24" customFormat="1" x14ac:dyDescent="0.3"/>
    <row r="5" spans="1:9" s="24" customFormat="1" ht="13.2" x14ac:dyDescent="0.3">
      <c r="A5" s="481" t="s">
        <v>346</v>
      </c>
      <c r="B5" s="482"/>
      <c r="C5" s="482"/>
      <c r="D5" s="482"/>
      <c r="E5" s="482"/>
      <c r="F5" s="482"/>
      <c r="G5" s="482"/>
      <c r="H5" s="121" t="s">
        <v>343</v>
      </c>
      <c r="I5" s="120">
        <v>0</v>
      </c>
    </row>
    <row r="6" spans="1:9" s="111" customFormat="1" ht="9.6" x14ac:dyDescent="0.3">
      <c r="A6" s="113" t="s">
        <v>71</v>
      </c>
      <c r="B6" s="113"/>
      <c r="C6" s="113">
        <v>1</v>
      </c>
      <c r="D6" s="113">
        <v>2</v>
      </c>
      <c r="E6" s="113">
        <v>3</v>
      </c>
      <c r="F6" s="113">
        <v>4</v>
      </c>
      <c r="G6" s="113">
        <v>5</v>
      </c>
      <c r="H6" s="119">
        <v>8</v>
      </c>
      <c r="I6" s="119" t="s">
        <v>87</v>
      </c>
    </row>
    <row r="7" spans="1:9" s="111" customFormat="1" ht="38.4" x14ac:dyDescent="0.3">
      <c r="A7" s="112" t="s">
        <v>165</v>
      </c>
      <c r="B7" s="112" t="s">
        <v>1</v>
      </c>
      <c r="C7" s="112" t="s">
        <v>257</v>
      </c>
      <c r="D7" s="112" t="s">
        <v>256</v>
      </c>
      <c r="E7" s="112" t="s">
        <v>255</v>
      </c>
      <c r="F7" s="112" t="s">
        <v>254</v>
      </c>
      <c r="G7" s="112" t="s">
        <v>253</v>
      </c>
      <c r="H7" s="112" t="s">
        <v>181</v>
      </c>
      <c r="I7" s="112" t="s">
        <v>160</v>
      </c>
    </row>
    <row r="8" spans="1:9" x14ac:dyDescent="0.3">
      <c r="A8" s="110" t="s">
        <v>330</v>
      </c>
      <c r="C8" s="140"/>
      <c r="D8" s="140"/>
      <c r="E8" s="140"/>
      <c r="F8" s="140"/>
      <c r="G8" s="140"/>
      <c r="H8" s="140"/>
      <c r="I8" s="140">
        <f t="shared" ref="I8:I28" si="0">SUM(C8:H8)</f>
        <v>0</v>
      </c>
    </row>
    <row r="9" spans="1:9" ht="13.2" x14ac:dyDescent="0.3">
      <c r="A9" s="475" t="s">
        <v>629</v>
      </c>
      <c r="B9" s="472"/>
      <c r="C9" s="57">
        <v>0</v>
      </c>
      <c r="D9" s="57">
        <v>245253823</v>
      </c>
      <c r="E9" s="57">
        <v>10674559</v>
      </c>
      <c r="F9" s="57">
        <v>0</v>
      </c>
      <c r="G9" s="57">
        <v>0</v>
      </c>
      <c r="H9" s="57">
        <v>1200000</v>
      </c>
      <c r="I9" s="57">
        <f t="shared" si="0"/>
        <v>257128382</v>
      </c>
    </row>
    <row r="10" spans="1:9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101">
        <f t="shared" si="0"/>
        <v>0</v>
      </c>
    </row>
    <row r="11" spans="1:9" ht="13.2" x14ac:dyDescent="0.3">
      <c r="A11" s="473" t="s">
        <v>157</v>
      </c>
      <c r="B11" s="474"/>
      <c r="C11" s="101">
        <v>0</v>
      </c>
      <c r="D11" s="101">
        <v>245253823</v>
      </c>
      <c r="E11" s="101">
        <v>10674559</v>
      </c>
      <c r="F11" s="101">
        <v>0</v>
      </c>
      <c r="G11" s="101">
        <v>0</v>
      </c>
      <c r="H11" s="101">
        <v>1200000</v>
      </c>
      <c r="I11" s="101">
        <f t="shared" si="0"/>
        <v>257128382</v>
      </c>
    </row>
    <row r="12" spans="1:9" x14ac:dyDescent="0.3">
      <c r="A12" s="110" t="s">
        <v>329</v>
      </c>
      <c r="C12" s="140"/>
      <c r="D12" s="140"/>
      <c r="E12" s="140"/>
      <c r="F12" s="140"/>
      <c r="G12" s="140"/>
      <c r="H12" s="140"/>
      <c r="I12" s="140">
        <f t="shared" si="0"/>
        <v>0</v>
      </c>
    </row>
    <row r="13" spans="1:9" ht="13.2" x14ac:dyDescent="0.3">
      <c r="A13" s="475" t="s">
        <v>629</v>
      </c>
      <c r="B13" s="472"/>
      <c r="C13" s="57"/>
      <c r="D13" s="57"/>
      <c r="E13" s="57"/>
      <c r="F13" s="57"/>
      <c r="G13" s="57"/>
      <c r="H13" s="57"/>
      <c r="I13" s="57">
        <f t="shared" si="0"/>
        <v>0</v>
      </c>
    </row>
    <row r="14" spans="1:9" ht="13.2" x14ac:dyDescent="0.3">
      <c r="A14" s="473" t="s">
        <v>155</v>
      </c>
      <c r="B14" s="474"/>
      <c r="C14" s="101"/>
      <c r="D14" s="101"/>
      <c r="E14" s="101"/>
      <c r="F14" s="101"/>
      <c r="G14" s="101"/>
      <c r="H14" s="101"/>
      <c r="I14" s="101">
        <f t="shared" si="0"/>
        <v>0</v>
      </c>
    </row>
    <row r="15" spans="1:9" x14ac:dyDescent="0.3">
      <c r="A15" s="110"/>
      <c r="C15" s="140"/>
      <c r="D15" s="140"/>
      <c r="E15" s="140"/>
      <c r="F15" s="140"/>
      <c r="G15" s="140"/>
      <c r="H15" s="140"/>
      <c r="I15" s="140">
        <f t="shared" si="0"/>
        <v>0</v>
      </c>
    </row>
    <row r="16" spans="1:9" x14ac:dyDescent="0.3">
      <c r="A16" s="110" t="s">
        <v>154</v>
      </c>
      <c r="C16" s="140"/>
      <c r="D16" s="140"/>
      <c r="E16" s="140"/>
      <c r="F16" s="140"/>
      <c r="G16" s="140"/>
      <c r="H16" s="140"/>
      <c r="I16" s="140">
        <f t="shared" si="0"/>
        <v>0</v>
      </c>
    </row>
    <row r="17" spans="1:9" ht="13.2" x14ac:dyDescent="0.3">
      <c r="A17" s="471" t="s">
        <v>73</v>
      </c>
      <c r="B17" s="472"/>
      <c r="C17" s="57">
        <v>0</v>
      </c>
      <c r="D17" s="57">
        <v>245253823</v>
      </c>
      <c r="E17" s="57">
        <v>10674559</v>
      </c>
      <c r="F17" s="57">
        <v>0</v>
      </c>
      <c r="G17" s="57">
        <v>0</v>
      </c>
      <c r="H17" s="57">
        <v>1200000</v>
      </c>
      <c r="I17" s="57">
        <f t="shared" si="0"/>
        <v>257128382</v>
      </c>
    </row>
    <row r="18" spans="1:9" ht="19.2" x14ac:dyDescent="0.3">
      <c r="A18" s="103">
        <v>131</v>
      </c>
      <c r="B18" s="107" t="s">
        <v>316</v>
      </c>
      <c r="C18" s="96">
        <v>0</v>
      </c>
      <c r="D18" s="96">
        <v>238663480</v>
      </c>
      <c r="E18" s="96">
        <v>0</v>
      </c>
      <c r="F18" s="96">
        <v>0</v>
      </c>
      <c r="G18" s="96">
        <v>0</v>
      </c>
      <c r="H18" s="96">
        <v>0</v>
      </c>
      <c r="I18" s="96">
        <f t="shared" si="0"/>
        <v>238663480</v>
      </c>
    </row>
    <row r="19" spans="1:9" ht="28.8" x14ac:dyDescent="0.3">
      <c r="A19" s="103">
        <v>205</v>
      </c>
      <c r="B19" s="107" t="s">
        <v>345</v>
      </c>
      <c r="C19" s="96">
        <v>0</v>
      </c>
      <c r="D19" s="96">
        <v>390343</v>
      </c>
      <c r="E19" s="96">
        <v>0</v>
      </c>
      <c r="F19" s="96">
        <v>0</v>
      </c>
      <c r="G19" s="96">
        <v>0</v>
      </c>
      <c r="H19" s="96">
        <v>0</v>
      </c>
      <c r="I19" s="96">
        <f t="shared" si="0"/>
        <v>390343</v>
      </c>
    </row>
    <row r="20" spans="1:9" x14ac:dyDescent="0.3">
      <c r="A20" s="103">
        <v>213</v>
      </c>
      <c r="B20" s="107" t="s">
        <v>336</v>
      </c>
      <c r="C20" s="96">
        <v>0</v>
      </c>
      <c r="D20" s="96">
        <v>900000</v>
      </c>
      <c r="E20" s="96">
        <v>500000</v>
      </c>
      <c r="F20" s="96">
        <v>0</v>
      </c>
      <c r="G20" s="96">
        <v>0</v>
      </c>
      <c r="H20" s="96">
        <v>0</v>
      </c>
      <c r="I20" s="96">
        <f t="shared" si="0"/>
        <v>1400000</v>
      </c>
    </row>
    <row r="21" spans="1:9" x14ac:dyDescent="0.3">
      <c r="A21" s="103">
        <v>214</v>
      </c>
      <c r="B21" s="107" t="s">
        <v>344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1200000</v>
      </c>
      <c r="I21" s="96">
        <f t="shared" si="0"/>
        <v>1200000</v>
      </c>
    </row>
    <row r="22" spans="1:9" x14ac:dyDescent="0.3">
      <c r="A22" s="103">
        <v>218</v>
      </c>
      <c r="B22" s="107" t="s">
        <v>328</v>
      </c>
      <c r="C22" s="96">
        <v>0</v>
      </c>
      <c r="D22" s="96">
        <v>4150000</v>
      </c>
      <c r="E22" s="96">
        <v>2500000</v>
      </c>
      <c r="F22" s="96">
        <v>0</v>
      </c>
      <c r="G22" s="96">
        <v>0</v>
      </c>
      <c r="H22" s="96">
        <v>0</v>
      </c>
      <c r="I22" s="96">
        <f t="shared" si="0"/>
        <v>6650000</v>
      </c>
    </row>
    <row r="23" spans="1:9" x14ac:dyDescent="0.3">
      <c r="A23" s="103">
        <v>231</v>
      </c>
      <c r="B23" s="107" t="s">
        <v>327</v>
      </c>
      <c r="C23" s="96">
        <v>0</v>
      </c>
      <c r="D23" s="96">
        <v>1150000</v>
      </c>
      <c r="E23" s="96">
        <v>7674559</v>
      </c>
      <c r="F23" s="96">
        <v>0</v>
      </c>
      <c r="G23" s="96">
        <v>0</v>
      </c>
      <c r="H23" s="96">
        <v>0</v>
      </c>
      <c r="I23" s="96">
        <f t="shared" si="0"/>
        <v>8824559</v>
      </c>
    </row>
    <row r="24" spans="1:9" x14ac:dyDescent="0.3">
      <c r="A24" s="103"/>
      <c r="B24" s="107"/>
      <c r="C24" s="96"/>
      <c r="D24" s="96"/>
      <c r="E24" s="96"/>
      <c r="F24" s="96"/>
      <c r="G24" s="96"/>
      <c r="H24" s="96"/>
      <c r="I24" s="96">
        <f t="shared" si="0"/>
        <v>0</v>
      </c>
    </row>
    <row r="25" spans="1:9" ht="13.2" x14ac:dyDescent="0.3">
      <c r="A25" s="469" t="s">
        <v>72</v>
      </c>
      <c r="B25" s="470"/>
      <c r="C25" s="42"/>
      <c r="D25" s="42"/>
      <c r="E25" s="42"/>
      <c r="F25" s="42"/>
      <c r="G25" s="42"/>
      <c r="H25" s="42"/>
      <c r="I25" s="42">
        <f t="shared" si="0"/>
        <v>0</v>
      </c>
    </row>
    <row r="26" spans="1:9" x14ac:dyDescent="0.3">
      <c r="A26" s="103"/>
      <c r="B26" s="107"/>
      <c r="C26" s="96"/>
      <c r="D26" s="96"/>
      <c r="E26" s="96"/>
      <c r="F26" s="96"/>
      <c r="G26" s="96"/>
      <c r="H26" s="96"/>
      <c r="I26" s="96">
        <f t="shared" si="0"/>
        <v>0</v>
      </c>
    </row>
    <row r="27" spans="1:9" x14ac:dyDescent="0.3">
      <c r="A27" s="110" t="s">
        <v>326</v>
      </c>
      <c r="C27" s="140"/>
      <c r="D27" s="140"/>
      <c r="E27" s="140"/>
      <c r="F27" s="140"/>
      <c r="G27" s="140"/>
      <c r="H27" s="140"/>
      <c r="I27" s="140">
        <f t="shared" si="0"/>
        <v>0</v>
      </c>
    </row>
    <row r="28" spans="1:9" x14ac:dyDescent="0.3">
      <c r="A28" s="139"/>
      <c r="B28" s="138"/>
      <c r="C28" s="137"/>
      <c r="D28" s="137"/>
      <c r="E28" s="137"/>
      <c r="F28" s="137"/>
      <c r="G28" s="137"/>
      <c r="H28" s="137"/>
      <c r="I28" s="137">
        <f t="shared" si="0"/>
        <v>0</v>
      </c>
    </row>
    <row r="29" spans="1:9" ht="9.9" customHeight="1" x14ac:dyDescent="0.3">
      <c r="A29" s="20" t="s">
        <v>139</v>
      </c>
      <c r="B29" s="21"/>
      <c r="C29" s="20"/>
      <c r="D29" s="20"/>
      <c r="E29" s="20"/>
      <c r="F29" s="20"/>
    </row>
    <row r="30" spans="1:9" ht="9.9" customHeight="1" x14ac:dyDescent="0.3">
      <c r="A30" s="20" t="s">
        <v>138</v>
      </c>
      <c r="B30" s="21"/>
      <c r="C30" s="20"/>
      <c r="D30" s="20"/>
      <c r="E30" s="20"/>
      <c r="F30" s="20"/>
    </row>
  </sheetData>
  <mergeCells count="11">
    <mergeCell ref="A10:B10"/>
    <mergeCell ref="A9:B9"/>
    <mergeCell ref="A1:H1"/>
    <mergeCell ref="A2:H2"/>
    <mergeCell ref="A3:H3"/>
    <mergeCell ref="A5:G5"/>
    <mergeCell ref="A25:B25"/>
    <mergeCell ref="A17:B17"/>
    <mergeCell ref="A14:B14"/>
    <mergeCell ref="A13:B13"/>
    <mergeCell ref="A11:B1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90" firstPageNumber="12" pageOrder="overThenDown" orientation="landscape" useFirstPageNumber="1" r:id="rId1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334</v>
      </c>
      <c r="B2" s="484"/>
      <c r="C2" s="484"/>
      <c r="D2" s="484"/>
      <c r="E2" s="484"/>
      <c r="F2" s="484"/>
      <c r="G2" s="485"/>
      <c r="H2" s="117" t="s">
        <v>342</v>
      </c>
      <c r="I2" s="483" t="s">
        <v>334</v>
      </c>
      <c r="J2" s="484"/>
      <c r="K2" s="484"/>
      <c r="L2" s="484"/>
      <c r="M2" s="484"/>
      <c r="N2" s="484"/>
      <c r="O2" s="485"/>
      <c r="P2" s="117" t="s">
        <v>342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341</v>
      </c>
      <c r="B5" s="489"/>
      <c r="C5" s="489"/>
      <c r="D5" s="489"/>
      <c r="E5" s="489"/>
      <c r="F5" s="489"/>
      <c r="G5" s="115" t="s">
        <v>331</v>
      </c>
      <c r="H5" s="116">
        <v>0</v>
      </c>
      <c r="I5" s="481" t="s">
        <v>341</v>
      </c>
      <c r="J5" s="489"/>
      <c r="K5" s="489"/>
      <c r="L5" s="489"/>
      <c r="M5" s="489"/>
      <c r="N5" s="489"/>
      <c r="O5" s="118" t="s">
        <v>331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 t="s">
        <v>71</v>
      </c>
      <c r="J6" s="113"/>
      <c r="K6" s="113">
        <v>8</v>
      </c>
      <c r="L6" s="113" t="s">
        <v>87</v>
      </c>
    </row>
    <row r="7" spans="1:16" s="111" customFormat="1" ht="38.4" x14ac:dyDescent="0.3">
      <c r="A7" s="112" t="s">
        <v>165</v>
      </c>
      <c r="B7" s="112" t="s">
        <v>1</v>
      </c>
      <c r="C7" s="112" t="s">
        <v>171</v>
      </c>
      <c r="D7" s="112" t="s">
        <v>219</v>
      </c>
      <c r="E7" s="112" t="s">
        <v>218</v>
      </c>
      <c r="F7" s="112" t="s">
        <v>217</v>
      </c>
      <c r="G7" s="112" t="s">
        <v>216</v>
      </c>
      <c r="H7" s="112" t="s">
        <v>161</v>
      </c>
      <c r="I7" s="112" t="s">
        <v>165</v>
      </c>
      <c r="J7" s="112" t="s">
        <v>1</v>
      </c>
      <c r="K7" s="112" t="s">
        <v>181</v>
      </c>
      <c r="L7" s="112" t="s">
        <v>160</v>
      </c>
    </row>
    <row r="8" spans="1:16" x14ac:dyDescent="0.3">
      <c r="A8" s="110" t="s">
        <v>330</v>
      </c>
      <c r="C8" s="140"/>
      <c r="D8" s="140"/>
      <c r="E8" s="140"/>
      <c r="F8" s="140"/>
      <c r="G8" s="140"/>
      <c r="H8" s="140"/>
      <c r="I8" s="110" t="s">
        <v>330</v>
      </c>
      <c r="K8" s="140"/>
      <c r="L8" s="140">
        <f t="shared" ref="L8:L26" si="0">SUM(K8:K8)+ SUM(C8:H8)</f>
        <v>0</v>
      </c>
    </row>
    <row r="9" spans="1:16" ht="13.2" x14ac:dyDescent="0.3">
      <c r="A9" s="475" t="s">
        <v>629</v>
      </c>
      <c r="B9" s="472"/>
      <c r="C9" s="57">
        <v>0</v>
      </c>
      <c r="D9" s="57">
        <v>590900</v>
      </c>
      <c r="E9" s="57">
        <v>27250000</v>
      </c>
      <c r="F9" s="57">
        <v>0</v>
      </c>
      <c r="G9" s="57">
        <v>0</v>
      </c>
      <c r="H9" s="57">
        <v>0</v>
      </c>
      <c r="I9" s="475" t="s">
        <v>629</v>
      </c>
      <c r="J9" s="472"/>
      <c r="K9" s="57">
        <v>0</v>
      </c>
      <c r="L9" s="57">
        <f t="shared" si="0"/>
        <v>27840900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>
        <f t="shared" si="0"/>
        <v>0</v>
      </c>
    </row>
    <row r="11" spans="1:16" ht="13.2" x14ac:dyDescent="0.3">
      <c r="A11" s="473" t="s">
        <v>157</v>
      </c>
      <c r="B11" s="474"/>
      <c r="C11" s="101">
        <v>0</v>
      </c>
      <c r="D11" s="101">
        <v>590900</v>
      </c>
      <c r="E11" s="101">
        <v>27250000</v>
      </c>
      <c r="F11" s="101">
        <v>0</v>
      </c>
      <c r="G11" s="101">
        <v>0</v>
      </c>
      <c r="H11" s="101">
        <v>0</v>
      </c>
      <c r="I11" s="473" t="s">
        <v>157</v>
      </c>
      <c r="J11" s="474"/>
      <c r="K11" s="101">
        <v>0</v>
      </c>
      <c r="L11" s="101">
        <f t="shared" si="0"/>
        <v>27840900</v>
      </c>
    </row>
    <row r="12" spans="1:16" x14ac:dyDescent="0.3">
      <c r="A12" s="110" t="s">
        <v>329</v>
      </c>
      <c r="C12" s="140"/>
      <c r="D12" s="140"/>
      <c r="E12" s="140"/>
      <c r="F12" s="140"/>
      <c r="G12" s="140"/>
      <c r="H12" s="140"/>
      <c r="I12" s="110" t="s">
        <v>329</v>
      </c>
      <c r="K12" s="140"/>
      <c r="L12" s="140">
        <f t="shared" si="0"/>
        <v>0</v>
      </c>
    </row>
    <row r="13" spans="1:16" ht="13.2" x14ac:dyDescent="0.3">
      <c r="A13" s="475" t="s">
        <v>629</v>
      </c>
      <c r="B13" s="472"/>
      <c r="C13" s="57"/>
      <c r="D13" s="57"/>
      <c r="E13" s="57"/>
      <c r="F13" s="57"/>
      <c r="G13" s="57"/>
      <c r="H13" s="57"/>
      <c r="I13" s="475" t="s">
        <v>629</v>
      </c>
      <c r="J13" s="472"/>
      <c r="K13" s="57"/>
      <c r="L13" s="57">
        <f t="shared" si="0"/>
        <v>0</v>
      </c>
    </row>
    <row r="14" spans="1:16" ht="13.2" x14ac:dyDescent="0.3">
      <c r="A14" s="473" t="s">
        <v>155</v>
      </c>
      <c r="B14" s="474"/>
      <c r="C14" s="101"/>
      <c r="D14" s="101"/>
      <c r="E14" s="101"/>
      <c r="F14" s="101"/>
      <c r="G14" s="101"/>
      <c r="H14" s="101"/>
      <c r="I14" s="473" t="s">
        <v>155</v>
      </c>
      <c r="J14" s="474"/>
      <c r="K14" s="101"/>
      <c r="L14" s="101">
        <f t="shared" si="0"/>
        <v>0</v>
      </c>
    </row>
    <row r="15" spans="1:16" x14ac:dyDescent="0.3">
      <c r="A15" s="110"/>
      <c r="C15" s="140"/>
      <c r="D15" s="140"/>
      <c r="E15" s="140"/>
      <c r="F15" s="140"/>
      <c r="G15" s="140"/>
      <c r="H15" s="140"/>
      <c r="I15" s="110"/>
      <c r="K15" s="140"/>
      <c r="L15" s="140">
        <f t="shared" si="0"/>
        <v>0</v>
      </c>
    </row>
    <row r="16" spans="1:16" x14ac:dyDescent="0.3">
      <c r="A16" s="110" t="s">
        <v>154</v>
      </c>
      <c r="C16" s="140"/>
      <c r="D16" s="140"/>
      <c r="E16" s="140"/>
      <c r="F16" s="140"/>
      <c r="G16" s="140"/>
      <c r="H16" s="140"/>
      <c r="I16" s="110" t="s">
        <v>154</v>
      </c>
      <c r="K16" s="140"/>
      <c r="L16" s="140">
        <f t="shared" si="0"/>
        <v>0</v>
      </c>
    </row>
    <row r="17" spans="1:12" ht="13.2" x14ac:dyDescent="0.3">
      <c r="A17" s="471" t="s">
        <v>73</v>
      </c>
      <c r="B17" s="472"/>
      <c r="C17" s="57">
        <v>0</v>
      </c>
      <c r="D17" s="57">
        <v>590900</v>
      </c>
      <c r="E17" s="57">
        <v>27250000</v>
      </c>
      <c r="F17" s="57">
        <v>0</v>
      </c>
      <c r="G17" s="57">
        <v>0</v>
      </c>
      <c r="H17" s="57">
        <v>0</v>
      </c>
      <c r="I17" s="471" t="s">
        <v>73</v>
      </c>
      <c r="J17" s="472"/>
      <c r="K17" s="57">
        <v>0</v>
      </c>
      <c r="L17" s="57">
        <f t="shared" si="0"/>
        <v>27840900</v>
      </c>
    </row>
    <row r="18" spans="1:12" x14ac:dyDescent="0.3">
      <c r="A18" s="103">
        <v>213</v>
      </c>
      <c r="B18" s="107" t="s">
        <v>336</v>
      </c>
      <c r="C18" s="96">
        <v>0</v>
      </c>
      <c r="D18" s="96">
        <v>244900</v>
      </c>
      <c r="E18" s="96">
        <v>27000000</v>
      </c>
      <c r="F18" s="96">
        <v>0</v>
      </c>
      <c r="G18" s="96">
        <v>0</v>
      </c>
      <c r="H18" s="96">
        <v>0</v>
      </c>
      <c r="I18" s="103">
        <v>213</v>
      </c>
      <c r="J18" s="107" t="s">
        <v>336</v>
      </c>
      <c r="K18" s="96">
        <v>0</v>
      </c>
      <c r="L18" s="96">
        <f t="shared" si="0"/>
        <v>27244900</v>
      </c>
    </row>
    <row r="19" spans="1:12" ht="19.2" x14ac:dyDescent="0.3">
      <c r="A19" s="103">
        <v>215</v>
      </c>
      <c r="B19" s="107" t="s">
        <v>335</v>
      </c>
      <c r="C19" s="96">
        <v>0</v>
      </c>
      <c r="D19" s="96">
        <v>346000</v>
      </c>
      <c r="E19" s="96">
        <v>150000</v>
      </c>
      <c r="F19" s="96">
        <v>0</v>
      </c>
      <c r="G19" s="96">
        <v>0</v>
      </c>
      <c r="H19" s="96">
        <v>0</v>
      </c>
      <c r="I19" s="103">
        <v>215</v>
      </c>
      <c r="J19" s="107" t="s">
        <v>335</v>
      </c>
      <c r="K19" s="96">
        <v>0</v>
      </c>
      <c r="L19" s="96">
        <f t="shared" si="0"/>
        <v>496000</v>
      </c>
    </row>
    <row r="20" spans="1:12" x14ac:dyDescent="0.3">
      <c r="A20" s="103">
        <v>218</v>
      </c>
      <c r="B20" s="107" t="s">
        <v>328</v>
      </c>
      <c r="C20" s="96">
        <v>0</v>
      </c>
      <c r="D20" s="96">
        <v>0</v>
      </c>
      <c r="E20" s="96">
        <v>50000</v>
      </c>
      <c r="F20" s="96">
        <v>0</v>
      </c>
      <c r="G20" s="96">
        <v>0</v>
      </c>
      <c r="H20" s="96">
        <v>0</v>
      </c>
      <c r="I20" s="103">
        <v>218</v>
      </c>
      <c r="J20" s="107" t="s">
        <v>328</v>
      </c>
      <c r="K20" s="96">
        <v>0</v>
      </c>
      <c r="L20" s="96">
        <f t="shared" si="0"/>
        <v>50000</v>
      </c>
    </row>
    <row r="21" spans="1:12" x14ac:dyDescent="0.3">
      <c r="A21" s="103">
        <v>231</v>
      </c>
      <c r="B21" s="107" t="s">
        <v>327</v>
      </c>
      <c r="C21" s="96">
        <v>0</v>
      </c>
      <c r="D21" s="96">
        <v>0</v>
      </c>
      <c r="E21" s="96">
        <v>50000</v>
      </c>
      <c r="F21" s="96">
        <v>0</v>
      </c>
      <c r="G21" s="96">
        <v>0</v>
      </c>
      <c r="H21" s="96">
        <v>0</v>
      </c>
      <c r="I21" s="103">
        <v>231</v>
      </c>
      <c r="J21" s="107" t="s">
        <v>327</v>
      </c>
      <c r="K21" s="96">
        <v>0</v>
      </c>
      <c r="L21" s="96">
        <f t="shared" si="0"/>
        <v>50000</v>
      </c>
    </row>
    <row r="22" spans="1:12" x14ac:dyDescent="0.3">
      <c r="A22" s="103"/>
      <c r="B22" s="107"/>
      <c r="C22" s="96"/>
      <c r="D22" s="96"/>
      <c r="E22" s="96"/>
      <c r="F22" s="96"/>
      <c r="G22" s="96"/>
      <c r="H22" s="96"/>
      <c r="I22" s="103"/>
      <c r="J22" s="107"/>
      <c r="K22" s="96"/>
      <c r="L22" s="96">
        <f t="shared" si="0"/>
        <v>0</v>
      </c>
    </row>
    <row r="23" spans="1:12" ht="13.2" x14ac:dyDescent="0.3">
      <c r="A23" s="469" t="s">
        <v>72</v>
      </c>
      <c r="B23" s="470"/>
      <c r="C23" s="42"/>
      <c r="D23" s="42"/>
      <c r="E23" s="42"/>
      <c r="F23" s="42"/>
      <c r="G23" s="42"/>
      <c r="H23" s="42"/>
      <c r="I23" s="469" t="s">
        <v>72</v>
      </c>
      <c r="J23" s="470"/>
      <c r="K23" s="42"/>
      <c r="L23" s="42">
        <f t="shared" si="0"/>
        <v>0</v>
      </c>
    </row>
    <row r="24" spans="1:12" x14ac:dyDescent="0.3">
      <c r="A24" s="103"/>
      <c r="B24" s="107"/>
      <c r="C24" s="96"/>
      <c r="D24" s="96"/>
      <c r="E24" s="96"/>
      <c r="F24" s="96"/>
      <c r="G24" s="96"/>
      <c r="H24" s="96"/>
      <c r="I24" s="103"/>
      <c r="J24" s="107"/>
      <c r="K24" s="96"/>
      <c r="L24" s="96">
        <f t="shared" si="0"/>
        <v>0</v>
      </c>
    </row>
    <row r="25" spans="1:12" x14ac:dyDescent="0.3">
      <c r="A25" s="110" t="s">
        <v>326</v>
      </c>
      <c r="C25" s="140"/>
      <c r="D25" s="140"/>
      <c r="E25" s="140"/>
      <c r="F25" s="140"/>
      <c r="G25" s="140"/>
      <c r="H25" s="140"/>
      <c r="I25" s="110" t="s">
        <v>326</v>
      </c>
      <c r="K25" s="140"/>
      <c r="L25" s="140">
        <f t="shared" si="0"/>
        <v>0</v>
      </c>
    </row>
    <row r="26" spans="1:12" x14ac:dyDescent="0.3">
      <c r="A26" s="139"/>
      <c r="B26" s="138"/>
      <c r="C26" s="137"/>
      <c r="D26" s="137"/>
      <c r="E26" s="137"/>
      <c r="F26" s="137"/>
      <c r="G26" s="137"/>
      <c r="H26" s="137"/>
      <c r="I26" s="139"/>
      <c r="J26" s="138"/>
      <c r="K26" s="137"/>
      <c r="L26" s="137">
        <f t="shared" si="0"/>
        <v>0</v>
      </c>
    </row>
    <row r="27" spans="1:12" ht="9.9" customHeight="1" x14ac:dyDescent="0.3">
      <c r="A27" s="20" t="s">
        <v>139</v>
      </c>
      <c r="B27" s="21"/>
      <c r="C27" s="20"/>
      <c r="D27" s="20"/>
      <c r="E27" s="20"/>
      <c r="F27" s="20"/>
    </row>
    <row r="28" spans="1:12" ht="9.9" customHeight="1" x14ac:dyDescent="0.3">
      <c r="A28" s="20" t="s">
        <v>138</v>
      </c>
      <c r="B28" s="21"/>
      <c r="C28" s="20"/>
      <c r="D28" s="20"/>
      <c r="E28" s="20"/>
      <c r="F28" s="20"/>
    </row>
  </sheetData>
  <mergeCells count="22">
    <mergeCell ref="I11:J11"/>
    <mergeCell ref="A23:B23"/>
    <mergeCell ref="A17:B17"/>
    <mergeCell ref="A14:B14"/>
    <mergeCell ref="A13:B13"/>
    <mergeCell ref="A11:B11"/>
    <mergeCell ref="I13:J13"/>
    <mergeCell ref="I14:J14"/>
    <mergeCell ref="I17:J17"/>
    <mergeCell ref="I23:J23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13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334</v>
      </c>
      <c r="B2" s="484"/>
      <c r="C2" s="484"/>
      <c r="D2" s="484"/>
      <c r="E2" s="484"/>
      <c r="F2" s="484"/>
      <c r="G2" s="485"/>
      <c r="H2" s="117" t="s">
        <v>340</v>
      </c>
      <c r="I2" s="483" t="s">
        <v>334</v>
      </c>
      <c r="J2" s="484"/>
      <c r="K2" s="484"/>
      <c r="L2" s="484"/>
      <c r="M2" s="484"/>
      <c r="N2" s="484"/>
      <c r="O2" s="485"/>
      <c r="P2" s="117" t="s">
        <v>340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339</v>
      </c>
      <c r="B5" s="489"/>
      <c r="C5" s="489"/>
      <c r="D5" s="489"/>
      <c r="E5" s="489"/>
      <c r="F5" s="489"/>
      <c r="G5" s="115" t="s">
        <v>331</v>
      </c>
      <c r="H5" s="116">
        <v>0</v>
      </c>
      <c r="I5" s="481" t="s">
        <v>339</v>
      </c>
      <c r="J5" s="489"/>
      <c r="K5" s="489"/>
      <c r="L5" s="489"/>
      <c r="M5" s="489"/>
      <c r="N5" s="489"/>
      <c r="O5" s="115" t="s">
        <v>331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 t="s">
        <v>71</v>
      </c>
      <c r="J6" s="113"/>
      <c r="K6" s="113">
        <v>6</v>
      </c>
      <c r="L6" s="113">
        <v>7</v>
      </c>
      <c r="M6" s="113">
        <v>8</v>
      </c>
      <c r="N6" s="113">
        <v>9</v>
      </c>
      <c r="O6" s="113" t="s">
        <v>87</v>
      </c>
    </row>
    <row r="7" spans="1:16" s="111" customFormat="1" ht="48" x14ac:dyDescent="0.3">
      <c r="A7" s="112" t="s">
        <v>165</v>
      </c>
      <c r="B7" s="112" t="s">
        <v>1</v>
      </c>
      <c r="C7" s="112" t="s">
        <v>171</v>
      </c>
      <c r="D7" s="112" t="s">
        <v>197</v>
      </c>
      <c r="E7" s="112" t="s">
        <v>196</v>
      </c>
      <c r="F7" s="112" t="s">
        <v>195</v>
      </c>
      <c r="G7" s="112" t="s">
        <v>194</v>
      </c>
      <c r="H7" s="112" t="s">
        <v>193</v>
      </c>
      <c r="I7" s="112" t="s">
        <v>165</v>
      </c>
      <c r="J7" s="112" t="s">
        <v>1</v>
      </c>
      <c r="K7" s="112" t="s">
        <v>192</v>
      </c>
      <c r="L7" s="112" t="s">
        <v>191</v>
      </c>
      <c r="M7" s="112" t="s">
        <v>181</v>
      </c>
      <c r="N7" s="112" t="s">
        <v>161</v>
      </c>
      <c r="O7" s="112" t="s">
        <v>160</v>
      </c>
    </row>
    <row r="8" spans="1:16" x14ac:dyDescent="0.3">
      <c r="A8" s="110" t="s">
        <v>330</v>
      </c>
      <c r="C8" s="140"/>
      <c r="D8" s="140"/>
      <c r="E8" s="140"/>
      <c r="F8" s="140"/>
      <c r="G8" s="140"/>
      <c r="H8" s="140"/>
      <c r="I8" s="110" t="s">
        <v>330</v>
      </c>
      <c r="K8" s="140"/>
      <c r="L8" s="140"/>
      <c r="M8" s="140"/>
      <c r="N8" s="140"/>
      <c r="O8" s="140">
        <f t="shared" ref="O8:O25" si="0">SUM(K8:N8)+ SUM(C8:H8)</f>
        <v>0</v>
      </c>
    </row>
    <row r="9" spans="1:16" ht="13.2" x14ac:dyDescent="0.3">
      <c r="A9" s="475" t="s">
        <v>629</v>
      </c>
      <c r="B9" s="472"/>
      <c r="C9" s="57">
        <v>2108300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475" t="s">
        <v>629</v>
      </c>
      <c r="J9" s="472"/>
      <c r="K9" s="57">
        <v>0</v>
      </c>
      <c r="L9" s="57">
        <v>0</v>
      </c>
      <c r="M9" s="57">
        <v>0</v>
      </c>
      <c r="N9" s="57">
        <v>0</v>
      </c>
      <c r="O9" s="57">
        <f t="shared" si="0"/>
        <v>2108300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/>
      <c r="M10" s="101"/>
      <c r="N10" s="101"/>
      <c r="O10" s="101">
        <f t="shared" si="0"/>
        <v>0</v>
      </c>
    </row>
    <row r="11" spans="1:16" ht="13.2" x14ac:dyDescent="0.3">
      <c r="A11" s="473" t="s">
        <v>157</v>
      </c>
      <c r="B11" s="474"/>
      <c r="C11" s="101">
        <v>2108300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473" t="s">
        <v>157</v>
      </c>
      <c r="J11" s="474"/>
      <c r="K11" s="101">
        <v>0</v>
      </c>
      <c r="L11" s="101">
        <v>0</v>
      </c>
      <c r="M11" s="101">
        <v>0</v>
      </c>
      <c r="N11" s="101">
        <v>0</v>
      </c>
      <c r="O11" s="101">
        <f t="shared" si="0"/>
        <v>2108300</v>
      </c>
    </row>
    <row r="12" spans="1:16" x14ac:dyDescent="0.3">
      <c r="A12" s="110" t="s">
        <v>329</v>
      </c>
      <c r="C12" s="140"/>
      <c r="D12" s="140"/>
      <c r="E12" s="140"/>
      <c r="F12" s="140"/>
      <c r="G12" s="140"/>
      <c r="H12" s="140"/>
      <c r="I12" s="110" t="s">
        <v>329</v>
      </c>
      <c r="K12" s="140"/>
      <c r="L12" s="140"/>
      <c r="M12" s="140"/>
      <c r="N12" s="140"/>
      <c r="O12" s="140">
        <f t="shared" si="0"/>
        <v>0</v>
      </c>
    </row>
    <row r="13" spans="1:16" ht="13.2" x14ac:dyDescent="0.3">
      <c r="A13" s="475" t="s">
        <v>629</v>
      </c>
      <c r="B13" s="472"/>
      <c r="C13" s="57"/>
      <c r="D13" s="57"/>
      <c r="E13" s="57"/>
      <c r="F13" s="57"/>
      <c r="G13" s="57"/>
      <c r="H13" s="57"/>
      <c r="I13" s="475" t="s">
        <v>629</v>
      </c>
      <c r="J13" s="472"/>
      <c r="K13" s="57"/>
      <c r="L13" s="57"/>
      <c r="M13" s="57"/>
      <c r="N13" s="57"/>
      <c r="O13" s="57">
        <f t="shared" si="0"/>
        <v>0</v>
      </c>
    </row>
    <row r="14" spans="1:16" ht="13.2" x14ac:dyDescent="0.3">
      <c r="A14" s="473" t="s">
        <v>155</v>
      </c>
      <c r="B14" s="474"/>
      <c r="C14" s="101"/>
      <c r="D14" s="101"/>
      <c r="E14" s="101"/>
      <c r="F14" s="101"/>
      <c r="G14" s="101"/>
      <c r="H14" s="101"/>
      <c r="I14" s="473" t="s">
        <v>155</v>
      </c>
      <c r="J14" s="474"/>
      <c r="K14" s="101"/>
      <c r="L14" s="101"/>
      <c r="M14" s="101"/>
      <c r="N14" s="101"/>
      <c r="O14" s="101">
        <f t="shared" si="0"/>
        <v>0</v>
      </c>
    </row>
    <row r="15" spans="1:16" x14ac:dyDescent="0.3">
      <c r="A15" s="110"/>
      <c r="C15" s="140"/>
      <c r="D15" s="140"/>
      <c r="E15" s="140"/>
      <c r="F15" s="140"/>
      <c r="G15" s="140"/>
      <c r="H15" s="140"/>
      <c r="I15" s="110"/>
      <c r="K15" s="140"/>
      <c r="L15" s="140"/>
      <c r="M15" s="140"/>
      <c r="N15" s="140"/>
      <c r="O15" s="140">
        <f t="shared" si="0"/>
        <v>0</v>
      </c>
    </row>
    <row r="16" spans="1:16" x14ac:dyDescent="0.3">
      <c r="A16" s="110" t="s">
        <v>154</v>
      </c>
      <c r="C16" s="140"/>
      <c r="D16" s="140"/>
      <c r="E16" s="140"/>
      <c r="F16" s="140"/>
      <c r="G16" s="140"/>
      <c r="H16" s="140"/>
      <c r="I16" s="110" t="s">
        <v>154</v>
      </c>
      <c r="K16" s="140"/>
      <c r="L16" s="140"/>
      <c r="M16" s="140"/>
      <c r="N16" s="140"/>
      <c r="O16" s="140">
        <f t="shared" si="0"/>
        <v>0</v>
      </c>
    </row>
    <row r="17" spans="1:15" ht="13.2" x14ac:dyDescent="0.3">
      <c r="A17" s="471" t="s">
        <v>73</v>
      </c>
      <c r="B17" s="472"/>
      <c r="C17" s="57">
        <v>2108300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471" t="s">
        <v>73</v>
      </c>
      <c r="J17" s="472"/>
      <c r="K17" s="57">
        <v>0</v>
      </c>
      <c r="L17" s="57">
        <v>0</v>
      </c>
      <c r="M17" s="57">
        <v>0</v>
      </c>
      <c r="N17" s="57">
        <v>0</v>
      </c>
      <c r="O17" s="57">
        <f t="shared" si="0"/>
        <v>2108300</v>
      </c>
    </row>
    <row r="18" spans="1:15" x14ac:dyDescent="0.3">
      <c r="A18" s="103">
        <v>213</v>
      </c>
      <c r="B18" s="107" t="s">
        <v>336</v>
      </c>
      <c r="C18" s="96">
        <v>408300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103">
        <v>213</v>
      </c>
      <c r="J18" s="107" t="s">
        <v>336</v>
      </c>
      <c r="K18" s="96">
        <v>0</v>
      </c>
      <c r="L18" s="96">
        <v>0</v>
      </c>
      <c r="M18" s="96">
        <v>0</v>
      </c>
      <c r="N18" s="96">
        <v>0</v>
      </c>
      <c r="O18" s="96">
        <f t="shared" si="0"/>
        <v>408300</v>
      </c>
    </row>
    <row r="19" spans="1:15" ht="19.2" x14ac:dyDescent="0.3">
      <c r="A19" s="103">
        <v>215</v>
      </c>
      <c r="B19" s="107" t="s">
        <v>335</v>
      </c>
      <c r="C19" s="96">
        <v>200000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103">
        <v>215</v>
      </c>
      <c r="J19" s="107" t="s">
        <v>335</v>
      </c>
      <c r="K19" s="96">
        <v>0</v>
      </c>
      <c r="L19" s="96">
        <v>0</v>
      </c>
      <c r="M19" s="96">
        <v>0</v>
      </c>
      <c r="N19" s="96">
        <v>0</v>
      </c>
      <c r="O19" s="96">
        <f t="shared" si="0"/>
        <v>200000</v>
      </c>
    </row>
    <row r="20" spans="1:15" x14ac:dyDescent="0.3">
      <c r="A20" s="103">
        <v>231</v>
      </c>
      <c r="B20" s="107" t="s">
        <v>327</v>
      </c>
      <c r="C20" s="96">
        <v>1500000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103">
        <v>231</v>
      </c>
      <c r="J20" s="107" t="s">
        <v>327</v>
      </c>
      <c r="K20" s="96">
        <v>0</v>
      </c>
      <c r="L20" s="96">
        <v>0</v>
      </c>
      <c r="M20" s="96">
        <v>0</v>
      </c>
      <c r="N20" s="96">
        <v>0</v>
      </c>
      <c r="O20" s="96">
        <f t="shared" si="0"/>
        <v>1500000</v>
      </c>
    </row>
    <row r="21" spans="1:15" x14ac:dyDescent="0.3">
      <c r="A21" s="103"/>
      <c r="B21" s="107"/>
      <c r="C21" s="96"/>
      <c r="D21" s="96"/>
      <c r="E21" s="96"/>
      <c r="F21" s="96"/>
      <c r="G21" s="96"/>
      <c r="H21" s="96"/>
      <c r="I21" s="103"/>
      <c r="J21" s="107"/>
      <c r="K21" s="96"/>
      <c r="L21" s="96"/>
      <c r="M21" s="96"/>
      <c r="N21" s="96"/>
      <c r="O21" s="96">
        <f t="shared" si="0"/>
        <v>0</v>
      </c>
    </row>
    <row r="22" spans="1:15" ht="13.2" x14ac:dyDescent="0.3">
      <c r="A22" s="469" t="s">
        <v>72</v>
      </c>
      <c r="B22" s="470"/>
      <c r="C22" s="42"/>
      <c r="D22" s="42"/>
      <c r="E22" s="42"/>
      <c r="F22" s="42"/>
      <c r="G22" s="42"/>
      <c r="H22" s="42"/>
      <c r="I22" s="469" t="s">
        <v>72</v>
      </c>
      <c r="J22" s="470"/>
      <c r="K22" s="42"/>
      <c r="L22" s="42"/>
      <c r="M22" s="42"/>
      <c r="N22" s="42"/>
      <c r="O22" s="42">
        <f t="shared" si="0"/>
        <v>0</v>
      </c>
    </row>
    <row r="23" spans="1:15" x14ac:dyDescent="0.3">
      <c r="A23" s="103"/>
      <c r="B23" s="107"/>
      <c r="C23" s="96"/>
      <c r="D23" s="96"/>
      <c r="E23" s="96"/>
      <c r="F23" s="96"/>
      <c r="G23" s="96"/>
      <c r="H23" s="96"/>
      <c r="I23" s="103"/>
      <c r="J23" s="107"/>
      <c r="K23" s="96"/>
      <c r="L23" s="96"/>
      <c r="M23" s="96"/>
      <c r="N23" s="96"/>
      <c r="O23" s="96">
        <f t="shared" si="0"/>
        <v>0</v>
      </c>
    </row>
    <row r="24" spans="1:15" x14ac:dyDescent="0.3">
      <c r="A24" s="110" t="s">
        <v>326</v>
      </c>
      <c r="C24" s="140"/>
      <c r="D24" s="140"/>
      <c r="E24" s="140"/>
      <c r="F24" s="140"/>
      <c r="G24" s="140"/>
      <c r="H24" s="140"/>
      <c r="I24" s="110" t="s">
        <v>326</v>
      </c>
      <c r="K24" s="140"/>
      <c r="L24" s="140"/>
      <c r="M24" s="140"/>
      <c r="N24" s="140"/>
      <c r="O24" s="140">
        <f t="shared" si="0"/>
        <v>0</v>
      </c>
    </row>
    <row r="25" spans="1:15" x14ac:dyDescent="0.3">
      <c r="A25" s="139"/>
      <c r="B25" s="138"/>
      <c r="C25" s="137"/>
      <c r="D25" s="137"/>
      <c r="E25" s="137"/>
      <c r="F25" s="137"/>
      <c r="G25" s="137"/>
      <c r="H25" s="137"/>
      <c r="I25" s="139"/>
      <c r="J25" s="138"/>
      <c r="K25" s="137"/>
      <c r="L25" s="137"/>
      <c r="M25" s="137"/>
      <c r="N25" s="137"/>
      <c r="O25" s="137">
        <f t="shared" si="0"/>
        <v>0</v>
      </c>
    </row>
    <row r="26" spans="1:15" ht="9.9" customHeight="1" x14ac:dyDescent="0.3">
      <c r="A26" s="20" t="s">
        <v>139</v>
      </c>
      <c r="B26" s="21"/>
      <c r="C26" s="20"/>
      <c r="D26" s="20"/>
      <c r="E26" s="20"/>
      <c r="F26" s="20"/>
    </row>
    <row r="27" spans="1:15" ht="9.9" customHeight="1" x14ac:dyDescent="0.3">
      <c r="A27" s="20" t="s">
        <v>138</v>
      </c>
      <c r="B27" s="21"/>
      <c r="C27" s="20"/>
      <c r="D27" s="20"/>
      <c r="E27" s="20"/>
      <c r="F27" s="20"/>
    </row>
  </sheetData>
  <mergeCells count="22">
    <mergeCell ref="I11:J11"/>
    <mergeCell ref="A22:B22"/>
    <mergeCell ref="A17:B17"/>
    <mergeCell ref="A14:B14"/>
    <mergeCell ref="A13:B13"/>
    <mergeCell ref="A11:B11"/>
    <mergeCell ref="I13:J13"/>
    <mergeCell ref="I14:J14"/>
    <mergeCell ref="I17:J17"/>
    <mergeCell ref="I22:J22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15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334</v>
      </c>
      <c r="B2" s="484"/>
      <c r="C2" s="484"/>
      <c r="D2" s="484"/>
      <c r="E2" s="484"/>
      <c r="F2" s="484"/>
      <c r="G2" s="485"/>
      <c r="H2" s="117" t="s">
        <v>338</v>
      </c>
      <c r="I2" s="483" t="s">
        <v>334</v>
      </c>
      <c r="J2" s="484"/>
      <c r="K2" s="484"/>
      <c r="L2" s="484"/>
      <c r="M2" s="484"/>
      <c r="N2" s="484"/>
      <c r="O2" s="485"/>
      <c r="P2" s="117" t="s">
        <v>338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337</v>
      </c>
      <c r="B5" s="489"/>
      <c r="C5" s="489"/>
      <c r="D5" s="489"/>
      <c r="E5" s="489"/>
      <c r="F5" s="489"/>
      <c r="G5" s="115" t="s">
        <v>331</v>
      </c>
      <c r="H5" s="116">
        <v>0</v>
      </c>
      <c r="I5" s="481" t="s">
        <v>337</v>
      </c>
      <c r="J5" s="489"/>
      <c r="K5" s="489"/>
      <c r="L5" s="489"/>
      <c r="M5" s="489"/>
      <c r="N5" s="489"/>
      <c r="O5" s="118" t="s">
        <v>331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 t="s">
        <v>71</v>
      </c>
      <c r="J6" s="113"/>
      <c r="K6" s="113">
        <v>6</v>
      </c>
      <c r="L6" s="113">
        <v>8</v>
      </c>
      <c r="M6" s="113" t="s">
        <v>87</v>
      </c>
    </row>
    <row r="7" spans="1:16" s="111" customFormat="1" ht="38.4" x14ac:dyDescent="0.3">
      <c r="A7" s="112" t="s">
        <v>165</v>
      </c>
      <c r="B7" s="112" t="s">
        <v>1</v>
      </c>
      <c r="C7" s="112" t="s">
        <v>171</v>
      </c>
      <c r="D7" s="112" t="s">
        <v>186</v>
      </c>
      <c r="E7" s="112" t="s">
        <v>185</v>
      </c>
      <c r="F7" s="112" t="s">
        <v>184</v>
      </c>
      <c r="G7" s="112" t="s">
        <v>183</v>
      </c>
      <c r="H7" s="112" t="s">
        <v>182</v>
      </c>
      <c r="I7" s="112" t="s">
        <v>165</v>
      </c>
      <c r="J7" s="112" t="s">
        <v>1</v>
      </c>
      <c r="K7" s="112" t="s">
        <v>161</v>
      </c>
      <c r="L7" s="112" t="s">
        <v>181</v>
      </c>
      <c r="M7" s="112" t="s">
        <v>160</v>
      </c>
    </row>
    <row r="8" spans="1:16" x14ac:dyDescent="0.3">
      <c r="A8" s="110" t="s">
        <v>330</v>
      </c>
      <c r="C8" s="140"/>
      <c r="D8" s="140"/>
      <c r="E8" s="140"/>
      <c r="F8" s="140"/>
      <c r="G8" s="140"/>
      <c r="H8" s="140"/>
      <c r="I8" s="110" t="s">
        <v>330</v>
      </c>
      <c r="K8" s="140"/>
      <c r="L8" s="140"/>
      <c r="M8" s="140">
        <f t="shared" ref="M8:M25" si="0">SUM(K8:L8)+ SUM(C8:H8)</f>
        <v>0</v>
      </c>
    </row>
    <row r="9" spans="1:16" ht="13.2" x14ac:dyDescent="0.3">
      <c r="A9" s="475" t="s">
        <v>629</v>
      </c>
      <c r="B9" s="472"/>
      <c r="C9" s="57">
        <v>387500</v>
      </c>
      <c r="D9" s="57">
        <v>8000000</v>
      </c>
      <c r="E9" s="57">
        <v>0</v>
      </c>
      <c r="F9" s="57">
        <v>16410560</v>
      </c>
      <c r="G9" s="57">
        <v>0</v>
      </c>
      <c r="H9" s="57">
        <v>0</v>
      </c>
      <c r="I9" s="475" t="s">
        <v>629</v>
      </c>
      <c r="J9" s="472"/>
      <c r="K9" s="57">
        <v>0</v>
      </c>
      <c r="L9" s="57">
        <v>0</v>
      </c>
      <c r="M9" s="57">
        <f t="shared" si="0"/>
        <v>24798060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/>
      <c r="M10" s="101">
        <f t="shared" si="0"/>
        <v>0</v>
      </c>
    </row>
    <row r="11" spans="1:16" ht="13.2" x14ac:dyDescent="0.3">
      <c r="A11" s="473" t="s">
        <v>157</v>
      </c>
      <c r="B11" s="474"/>
      <c r="C11" s="101">
        <v>387500</v>
      </c>
      <c r="D11" s="101">
        <v>8000000</v>
      </c>
      <c r="E11" s="101">
        <v>0</v>
      </c>
      <c r="F11" s="101">
        <v>16410560</v>
      </c>
      <c r="G11" s="101">
        <v>0</v>
      </c>
      <c r="H11" s="101">
        <v>0</v>
      </c>
      <c r="I11" s="473" t="s">
        <v>157</v>
      </c>
      <c r="J11" s="474"/>
      <c r="K11" s="101">
        <v>0</v>
      </c>
      <c r="L11" s="101">
        <v>0</v>
      </c>
      <c r="M11" s="101">
        <f t="shared" si="0"/>
        <v>24798060</v>
      </c>
    </row>
    <row r="12" spans="1:16" x14ac:dyDescent="0.3">
      <c r="A12" s="110" t="s">
        <v>329</v>
      </c>
      <c r="C12" s="140"/>
      <c r="D12" s="140"/>
      <c r="E12" s="140"/>
      <c r="F12" s="140"/>
      <c r="G12" s="140"/>
      <c r="H12" s="140"/>
      <c r="I12" s="110" t="s">
        <v>329</v>
      </c>
      <c r="K12" s="140"/>
      <c r="L12" s="140"/>
      <c r="M12" s="140">
        <f t="shared" si="0"/>
        <v>0</v>
      </c>
    </row>
    <row r="13" spans="1:16" ht="13.2" x14ac:dyDescent="0.3">
      <c r="A13" s="475" t="s">
        <v>629</v>
      </c>
      <c r="B13" s="472"/>
      <c r="C13" s="57"/>
      <c r="D13" s="57"/>
      <c r="E13" s="57"/>
      <c r="F13" s="57"/>
      <c r="G13" s="57"/>
      <c r="H13" s="57"/>
      <c r="I13" s="475" t="s">
        <v>629</v>
      </c>
      <c r="J13" s="472"/>
      <c r="K13" s="57"/>
      <c r="L13" s="57"/>
      <c r="M13" s="57">
        <f t="shared" si="0"/>
        <v>0</v>
      </c>
    </row>
    <row r="14" spans="1:16" ht="13.2" x14ac:dyDescent="0.3">
      <c r="A14" s="473" t="s">
        <v>155</v>
      </c>
      <c r="B14" s="474"/>
      <c r="C14" s="101"/>
      <c r="D14" s="101"/>
      <c r="E14" s="101"/>
      <c r="F14" s="101"/>
      <c r="G14" s="101"/>
      <c r="H14" s="101"/>
      <c r="I14" s="473" t="s">
        <v>155</v>
      </c>
      <c r="J14" s="474"/>
      <c r="K14" s="101"/>
      <c r="L14" s="101"/>
      <c r="M14" s="101">
        <f t="shared" si="0"/>
        <v>0</v>
      </c>
    </row>
    <row r="15" spans="1:16" x14ac:dyDescent="0.3">
      <c r="A15" s="110"/>
      <c r="C15" s="140"/>
      <c r="D15" s="140"/>
      <c r="E15" s="140"/>
      <c r="F15" s="140"/>
      <c r="G15" s="140"/>
      <c r="H15" s="140"/>
      <c r="I15" s="110"/>
      <c r="K15" s="140"/>
      <c r="L15" s="140"/>
      <c r="M15" s="140">
        <f t="shared" si="0"/>
        <v>0</v>
      </c>
    </row>
    <row r="16" spans="1:16" x14ac:dyDescent="0.3">
      <c r="A16" s="110" t="s">
        <v>154</v>
      </c>
      <c r="C16" s="140"/>
      <c r="D16" s="140"/>
      <c r="E16" s="140"/>
      <c r="F16" s="140"/>
      <c r="G16" s="140"/>
      <c r="H16" s="140"/>
      <c r="I16" s="110" t="s">
        <v>154</v>
      </c>
      <c r="K16" s="140"/>
      <c r="L16" s="140"/>
      <c r="M16" s="140">
        <f t="shared" si="0"/>
        <v>0</v>
      </c>
    </row>
    <row r="17" spans="1:13" ht="13.2" x14ac:dyDescent="0.3">
      <c r="A17" s="471" t="s">
        <v>73</v>
      </c>
      <c r="B17" s="472"/>
      <c r="C17" s="57">
        <v>387500</v>
      </c>
      <c r="D17" s="57">
        <v>8000000</v>
      </c>
      <c r="E17" s="57">
        <v>0</v>
      </c>
      <c r="F17" s="57">
        <v>16410560</v>
      </c>
      <c r="G17" s="57">
        <v>0</v>
      </c>
      <c r="H17" s="57">
        <v>0</v>
      </c>
      <c r="I17" s="471" t="s">
        <v>73</v>
      </c>
      <c r="J17" s="472"/>
      <c r="K17" s="57">
        <v>0</v>
      </c>
      <c r="L17" s="57">
        <v>0</v>
      </c>
      <c r="M17" s="57">
        <f t="shared" si="0"/>
        <v>24798060</v>
      </c>
    </row>
    <row r="18" spans="1:13" x14ac:dyDescent="0.3">
      <c r="A18" s="103">
        <v>213</v>
      </c>
      <c r="B18" s="107" t="s">
        <v>336</v>
      </c>
      <c r="C18" s="96">
        <v>237500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103">
        <v>213</v>
      </c>
      <c r="J18" s="107" t="s">
        <v>336</v>
      </c>
      <c r="K18" s="96">
        <v>0</v>
      </c>
      <c r="L18" s="96">
        <v>0</v>
      </c>
      <c r="M18" s="96">
        <f t="shared" si="0"/>
        <v>237500</v>
      </c>
    </row>
    <row r="19" spans="1:13" ht="19.2" x14ac:dyDescent="0.3">
      <c r="A19" s="103">
        <v>215</v>
      </c>
      <c r="B19" s="107" t="s">
        <v>335</v>
      </c>
      <c r="C19" s="96">
        <v>150000</v>
      </c>
      <c r="D19" s="96">
        <v>0</v>
      </c>
      <c r="E19" s="96">
        <v>0</v>
      </c>
      <c r="F19" s="96">
        <v>700000</v>
      </c>
      <c r="G19" s="96">
        <v>0</v>
      </c>
      <c r="H19" s="96">
        <v>0</v>
      </c>
      <c r="I19" s="103">
        <v>215</v>
      </c>
      <c r="J19" s="107" t="s">
        <v>335</v>
      </c>
      <c r="K19" s="96">
        <v>0</v>
      </c>
      <c r="L19" s="96">
        <v>0</v>
      </c>
      <c r="M19" s="96">
        <f t="shared" si="0"/>
        <v>850000</v>
      </c>
    </row>
    <row r="20" spans="1:13" x14ac:dyDescent="0.3">
      <c r="A20" s="103">
        <v>231</v>
      </c>
      <c r="B20" s="107" t="s">
        <v>327</v>
      </c>
      <c r="C20" s="96">
        <v>0</v>
      </c>
      <c r="D20" s="96">
        <v>8000000</v>
      </c>
      <c r="E20" s="96">
        <v>0</v>
      </c>
      <c r="F20" s="96">
        <v>15710560</v>
      </c>
      <c r="G20" s="96">
        <v>0</v>
      </c>
      <c r="H20" s="96">
        <v>0</v>
      </c>
      <c r="I20" s="103">
        <v>231</v>
      </c>
      <c r="J20" s="107" t="s">
        <v>327</v>
      </c>
      <c r="K20" s="96">
        <v>0</v>
      </c>
      <c r="L20" s="96">
        <v>0</v>
      </c>
      <c r="M20" s="96">
        <f t="shared" si="0"/>
        <v>23710560</v>
      </c>
    </row>
    <row r="21" spans="1:13" x14ac:dyDescent="0.3">
      <c r="A21" s="103"/>
      <c r="B21" s="107"/>
      <c r="C21" s="96"/>
      <c r="D21" s="96"/>
      <c r="E21" s="96"/>
      <c r="F21" s="96"/>
      <c r="G21" s="96"/>
      <c r="H21" s="96"/>
      <c r="I21" s="103"/>
      <c r="J21" s="107"/>
      <c r="K21" s="96"/>
      <c r="L21" s="96"/>
      <c r="M21" s="96">
        <f t="shared" si="0"/>
        <v>0</v>
      </c>
    </row>
    <row r="22" spans="1:13" ht="13.2" x14ac:dyDescent="0.3">
      <c r="A22" s="469" t="s">
        <v>72</v>
      </c>
      <c r="B22" s="470"/>
      <c r="C22" s="42"/>
      <c r="D22" s="42"/>
      <c r="E22" s="42"/>
      <c r="F22" s="42"/>
      <c r="G22" s="42"/>
      <c r="H22" s="42"/>
      <c r="I22" s="469" t="s">
        <v>72</v>
      </c>
      <c r="J22" s="470"/>
      <c r="K22" s="42"/>
      <c r="L22" s="42"/>
      <c r="M22" s="42">
        <f t="shared" si="0"/>
        <v>0</v>
      </c>
    </row>
    <row r="23" spans="1:13" x14ac:dyDescent="0.3">
      <c r="A23" s="103"/>
      <c r="B23" s="107"/>
      <c r="C23" s="96"/>
      <c r="D23" s="96"/>
      <c r="E23" s="96"/>
      <c r="F23" s="96"/>
      <c r="G23" s="96"/>
      <c r="H23" s="96"/>
      <c r="I23" s="103"/>
      <c r="J23" s="107"/>
      <c r="K23" s="96"/>
      <c r="L23" s="96"/>
      <c r="M23" s="96">
        <f t="shared" si="0"/>
        <v>0</v>
      </c>
    </row>
    <row r="24" spans="1:13" x14ac:dyDescent="0.3">
      <c r="A24" s="110" t="s">
        <v>326</v>
      </c>
      <c r="C24" s="140"/>
      <c r="D24" s="140"/>
      <c r="E24" s="140"/>
      <c r="F24" s="140"/>
      <c r="G24" s="140"/>
      <c r="H24" s="140"/>
      <c r="I24" s="110" t="s">
        <v>326</v>
      </c>
      <c r="K24" s="140"/>
      <c r="L24" s="140"/>
      <c r="M24" s="140">
        <f t="shared" si="0"/>
        <v>0</v>
      </c>
    </row>
    <row r="25" spans="1:13" x14ac:dyDescent="0.3">
      <c r="A25" s="139"/>
      <c r="B25" s="138"/>
      <c r="C25" s="137"/>
      <c r="D25" s="137"/>
      <c r="E25" s="137"/>
      <c r="F25" s="137"/>
      <c r="G25" s="137"/>
      <c r="H25" s="137"/>
      <c r="I25" s="139"/>
      <c r="J25" s="138"/>
      <c r="K25" s="137"/>
      <c r="L25" s="137"/>
      <c r="M25" s="137">
        <f t="shared" si="0"/>
        <v>0</v>
      </c>
    </row>
    <row r="26" spans="1:13" ht="9.9" customHeight="1" x14ac:dyDescent="0.3">
      <c r="A26" s="20" t="s">
        <v>139</v>
      </c>
      <c r="B26" s="21"/>
      <c r="C26" s="20"/>
      <c r="D26" s="20"/>
      <c r="E26" s="20"/>
      <c r="F26" s="20"/>
    </row>
    <row r="27" spans="1:13" ht="9.9" customHeight="1" x14ac:dyDescent="0.3">
      <c r="A27" s="20" t="s">
        <v>138</v>
      </c>
      <c r="B27" s="21"/>
      <c r="C27" s="20"/>
      <c r="D27" s="20"/>
      <c r="E27" s="20"/>
      <c r="F27" s="20"/>
    </row>
  </sheetData>
  <mergeCells count="22">
    <mergeCell ref="I11:J11"/>
    <mergeCell ref="A22:B22"/>
    <mergeCell ref="A17:B17"/>
    <mergeCell ref="A14:B14"/>
    <mergeCell ref="A13:B13"/>
    <mergeCell ref="A11:B11"/>
    <mergeCell ref="I13:J13"/>
    <mergeCell ref="I14:J14"/>
    <mergeCell ref="I17:J17"/>
    <mergeCell ref="I22:J22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17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334</v>
      </c>
      <c r="B2" s="484"/>
      <c r="C2" s="484"/>
      <c r="D2" s="484"/>
      <c r="E2" s="484"/>
      <c r="F2" s="484"/>
      <c r="G2" s="485"/>
      <c r="H2" s="117" t="s">
        <v>333</v>
      </c>
      <c r="I2" s="483" t="s">
        <v>334</v>
      </c>
      <c r="J2" s="484"/>
      <c r="K2" s="484"/>
      <c r="L2" s="484"/>
      <c r="M2" s="484"/>
      <c r="N2" s="484"/>
      <c r="O2" s="485"/>
      <c r="P2" s="117" t="s">
        <v>333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332</v>
      </c>
      <c r="B5" s="489"/>
      <c r="C5" s="489"/>
      <c r="D5" s="489"/>
      <c r="E5" s="489"/>
      <c r="F5" s="489"/>
      <c r="G5" s="115" t="s">
        <v>331</v>
      </c>
      <c r="H5" s="116">
        <v>0</v>
      </c>
      <c r="I5" s="481" t="s">
        <v>332</v>
      </c>
      <c r="J5" s="489"/>
      <c r="K5" s="489"/>
      <c r="L5" s="489"/>
      <c r="M5" s="489"/>
      <c r="N5" s="489"/>
      <c r="O5" s="115" t="s">
        <v>331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 t="s">
        <v>71</v>
      </c>
      <c r="J6" s="113"/>
      <c r="K6" s="113">
        <v>6</v>
      </c>
      <c r="L6" s="113">
        <v>7</v>
      </c>
      <c r="M6" s="113">
        <v>8</v>
      </c>
      <c r="N6" s="113">
        <v>9</v>
      </c>
      <c r="O6" s="113" t="s">
        <v>87</v>
      </c>
    </row>
    <row r="7" spans="1:16" s="111" customFormat="1" ht="48" x14ac:dyDescent="0.3">
      <c r="A7" s="112" t="s">
        <v>165</v>
      </c>
      <c r="B7" s="112" t="s">
        <v>1</v>
      </c>
      <c r="C7" s="112" t="s">
        <v>171</v>
      </c>
      <c r="D7" s="112" t="s">
        <v>170</v>
      </c>
      <c r="E7" s="112" t="s">
        <v>169</v>
      </c>
      <c r="F7" s="112" t="s">
        <v>168</v>
      </c>
      <c r="G7" s="112" t="s">
        <v>167</v>
      </c>
      <c r="H7" s="112" t="s">
        <v>166</v>
      </c>
      <c r="I7" s="112" t="s">
        <v>165</v>
      </c>
      <c r="J7" s="112" t="s">
        <v>1</v>
      </c>
      <c r="K7" s="112" t="s">
        <v>164</v>
      </c>
      <c r="L7" s="112" t="s">
        <v>163</v>
      </c>
      <c r="M7" s="112" t="s">
        <v>162</v>
      </c>
      <c r="N7" s="112" t="s">
        <v>161</v>
      </c>
      <c r="O7" s="112" t="s">
        <v>160</v>
      </c>
    </row>
    <row r="8" spans="1:16" x14ac:dyDescent="0.3">
      <c r="A8" s="110" t="s">
        <v>330</v>
      </c>
      <c r="C8" s="140"/>
      <c r="D8" s="140"/>
      <c r="E8" s="140"/>
      <c r="F8" s="140"/>
      <c r="G8" s="140"/>
      <c r="H8" s="140"/>
      <c r="I8" s="110" t="s">
        <v>330</v>
      </c>
      <c r="K8" s="140"/>
      <c r="L8" s="140"/>
      <c r="M8" s="140"/>
      <c r="N8" s="140"/>
      <c r="O8" s="140">
        <f t="shared" ref="O8:O24" si="0">SUM(K8:N8)+ SUM(C8:H8)</f>
        <v>0</v>
      </c>
    </row>
    <row r="9" spans="1:16" ht="13.2" x14ac:dyDescent="0.3">
      <c r="A9" s="475" t="s">
        <v>629</v>
      </c>
      <c r="B9" s="472"/>
      <c r="C9" s="57">
        <v>150000</v>
      </c>
      <c r="D9" s="57">
        <v>0</v>
      </c>
      <c r="E9" s="57">
        <v>1300000</v>
      </c>
      <c r="F9" s="57">
        <v>0</v>
      </c>
      <c r="G9" s="57">
        <v>0</v>
      </c>
      <c r="H9" s="57">
        <v>0</v>
      </c>
      <c r="I9" s="475" t="s">
        <v>629</v>
      </c>
      <c r="J9" s="472"/>
      <c r="K9" s="57">
        <v>0</v>
      </c>
      <c r="L9" s="57">
        <v>0</v>
      </c>
      <c r="M9" s="57">
        <v>0</v>
      </c>
      <c r="N9" s="57">
        <v>0</v>
      </c>
      <c r="O9" s="57">
        <f t="shared" si="0"/>
        <v>1450000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/>
      <c r="M10" s="101"/>
      <c r="N10" s="101"/>
      <c r="O10" s="101">
        <f t="shared" si="0"/>
        <v>0</v>
      </c>
    </row>
    <row r="11" spans="1:16" ht="13.2" x14ac:dyDescent="0.3">
      <c r="A11" s="473" t="s">
        <v>157</v>
      </c>
      <c r="B11" s="474"/>
      <c r="C11" s="101">
        <v>150000</v>
      </c>
      <c r="D11" s="101">
        <v>0</v>
      </c>
      <c r="E11" s="101">
        <v>1300000</v>
      </c>
      <c r="F11" s="101">
        <v>0</v>
      </c>
      <c r="G11" s="101">
        <v>0</v>
      </c>
      <c r="H11" s="101">
        <v>0</v>
      </c>
      <c r="I11" s="473" t="s">
        <v>157</v>
      </c>
      <c r="J11" s="474"/>
      <c r="K11" s="101">
        <v>0</v>
      </c>
      <c r="L11" s="101">
        <v>0</v>
      </c>
      <c r="M11" s="101">
        <v>0</v>
      </c>
      <c r="N11" s="101">
        <v>0</v>
      </c>
      <c r="O11" s="101">
        <f t="shared" si="0"/>
        <v>1450000</v>
      </c>
    </row>
    <row r="12" spans="1:16" x14ac:dyDescent="0.3">
      <c r="A12" s="110" t="s">
        <v>329</v>
      </c>
      <c r="C12" s="140"/>
      <c r="D12" s="140"/>
      <c r="E12" s="140"/>
      <c r="F12" s="140"/>
      <c r="G12" s="140"/>
      <c r="H12" s="140"/>
      <c r="I12" s="110" t="s">
        <v>329</v>
      </c>
      <c r="K12" s="140"/>
      <c r="L12" s="140"/>
      <c r="M12" s="140"/>
      <c r="N12" s="140"/>
      <c r="O12" s="140">
        <f t="shared" si="0"/>
        <v>0</v>
      </c>
    </row>
    <row r="13" spans="1:16" ht="13.2" x14ac:dyDescent="0.3">
      <c r="A13" s="475" t="s">
        <v>629</v>
      </c>
      <c r="B13" s="472"/>
      <c r="C13" s="57"/>
      <c r="D13" s="57"/>
      <c r="E13" s="57"/>
      <c r="F13" s="57"/>
      <c r="G13" s="57"/>
      <c r="H13" s="57"/>
      <c r="I13" s="475" t="s">
        <v>629</v>
      </c>
      <c r="J13" s="472"/>
      <c r="K13" s="57"/>
      <c r="L13" s="57"/>
      <c r="M13" s="57"/>
      <c r="N13" s="57"/>
      <c r="O13" s="57">
        <f t="shared" si="0"/>
        <v>0</v>
      </c>
    </row>
    <row r="14" spans="1:16" ht="13.2" x14ac:dyDescent="0.3">
      <c r="A14" s="473" t="s">
        <v>155</v>
      </c>
      <c r="B14" s="474"/>
      <c r="C14" s="101"/>
      <c r="D14" s="101"/>
      <c r="E14" s="101"/>
      <c r="F14" s="101"/>
      <c r="G14" s="101"/>
      <c r="H14" s="101"/>
      <c r="I14" s="473" t="s">
        <v>155</v>
      </c>
      <c r="J14" s="474"/>
      <c r="K14" s="101"/>
      <c r="L14" s="101"/>
      <c r="M14" s="101"/>
      <c r="N14" s="101"/>
      <c r="O14" s="101">
        <f t="shared" si="0"/>
        <v>0</v>
      </c>
    </row>
    <row r="15" spans="1:16" x14ac:dyDescent="0.3">
      <c r="A15" s="110"/>
      <c r="C15" s="140"/>
      <c r="D15" s="140"/>
      <c r="E15" s="140"/>
      <c r="F15" s="140"/>
      <c r="G15" s="140"/>
      <c r="H15" s="140"/>
      <c r="I15" s="110"/>
      <c r="K15" s="140"/>
      <c r="L15" s="140"/>
      <c r="M15" s="140"/>
      <c r="N15" s="140"/>
      <c r="O15" s="140">
        <f t="shared" si="0"/>
        <v>0</v>
      </c>
    </row>
    <row r="16" spans="1:16" x14ac:dyDescent="0.3">
      <c r="A16" s="110" t="s">
        <v>154</v>
      </c>
      <c r="C16" s="140"/>
      <c r="D16" s="140"/>
      <c r="E16" s="140"/>
      <c r="F16" s="140"/>
      <c r="G16" s="140"/>
      <c r="H16" s="140"/>
      <c r="I16" s="110" t="s">
        <v>154</v>
      </c>
      <c r="K16" s="140"/>
      <c r="L16" s="140"/>
      <c r="M16" s="140"/>
      <c r="N16" s="140"/>
      <c r="O16" s="140">
        <f t="shared" si="0"/>
        <v>0</v>
      </c>
    </row>
    <row r="17" spans="1:15" ht="13.2" x14ac:dyDescent="0.3">
      <c r="A17" s="471" t="s">
        <v>73</v>
      </c>
      <c r="B17" s="472"/>
      <c r="C17" s="57">
        <v>150000</v>
      </c>
      <c r="D17" s="57">
        <v>0</v>
      </c>
      <c r="E17" s="57">
        <v>1300000</v>
      </c>
      <c r="F17" s="57">
        <v>0</v>
      </c>
      <c r="G17" s="57">
        <v>0</v>
      </c>
      <c r="H17" s="57">
        <v>0</v>
      </c>
      <c r="I17" s="471" t="s">
        <v>73</v>
      </c>
      <c r="J17" s="472"/>
      <c r="K17" s="57">
        <v>0</v>
      </c>
      <c r="L17" s="57">
        <v>0</v>
      </c>
      <c r="M17" s="57">
        <v>0</v>
      </c>
      <c r="N17" s="57">
        <v>0</v>
      </c>
      <c r="O17" s="57">
        <f t="shared" si="0"/>
        <v>1450000</v>
      </c>
    </row>
    <row r="18" spans="1:15" x14ac:dyDescent="0.3">
      <c r="A18" s="103">
        <v>218</v>
      </c>
      <c r="B18" s="107" t="s">
        <v>328</v>
      </c>
      <c r="C18" s="96">
        <v>150000</v>
      </c>
      <c r="D18" s="96">
        <v>0</v>
      </c>
      <c r="E18" s="96">
        <v>300000</v>
      </c>
      <c r="F18" s="96">
        <v>0</v>
      </c>
      <c r="G18" s="96">
        <v>0</v>
      </c>
      <c r="H18" s="96">
        <v>0</v>
      </c>
      <c r="I18" s="103">
        <v>218</v>
      </c>
      <c r="J18" s="107" t="s">
        <v>328</v>
      </c>
      <c r="K18" s="96">
        <v>0</v>
      </c>
      <c r="L18" s="96">
        <v>0</v>
      </c>
      <c r="M18" s="96">
        <v>0</v>
      </c>
      <c r="N18" s="96">
        <v>0</v>
      </c>
      <c r="O18" s="96">
        <f t="shared" si="0"/>
        <v>450000</v>
      </c>
    </row>
    <row r="19" spans="1:15" x14ac:dyDescent="0.3">
      <c r="A19" s="103">
        <v>231</v>
      </c>
      <c r="B19" s="107" t="s">
        <v>327</v>
      </c>
      <c r="C19" s="96">
        <v>0</v>
      </c>
      <c r="D19" s="96">
        <v>0</v>
      </c>
      <c r="E19" s="96">
        <v>1000000</v>
      </c>
      <c r="F19" s="96">
        <v>0</v>
      </c>
      <c r="G19" s="96">
        <v>0</v>
      </c>
      <c r="H19" s="96">
        <v>0</v>
      </c>
      <c r="I19" s="103">
        <v>231</v>
      </c>
      <c r="J19" s="107" t="s">
        <v>327</v>
      </c>
      <c r="K19" s="96">
        <v>0</v>
      </c>
      <c r="L19" s="96">
        <v>0</v>
      </c>
      <c r="M19" s="96">
        <v>0</v>
      </c>
      <c r="N19" s="96">
        <v>0</v>
      </c>
      <c r="O19" s="96">
        <f t="shared" si="0"/>
        <v>1000000</v>
      </c>
    </row>
    <row r="20" spans="1:15" x14ac:dyDescent="0.3">
      <c r="A20" s="103"/>
      <c r="B20" s="107"/>
      <c r="C20" s="96"/>
      <c r="D20" s="96"/>
      <c r="E20" s="96"/>
      <c r="F20" s="96"/>
      <c r="G20" s="96"/>
      <c r="H20" s="96"/>
      <c r="I20" s="103"/>
      <c r="J20" s="107"/>
      <c r="K20" s="96"/>
      <c r="L20" s="96"/>
      <c r="M20" s="96"/>
      <c r="N20" s="96"/>
      <c r="O20" s="96">
        <f t="shared" si="0"/>
        <v>0</v>
      </c>
    </row>
    <row r="21" spans="1:15" ht="13.2" x14ac:dyDescent="0.3">
      <c r="A21" s="469" t="s">
        <v>72</v>
      </c>
      <c r="B21" s="470"/>
      <c r="C21" s="42"/>
      <c r="D21" s="42"/>
      <c r="E21" s="42"/>
      <c r="F21" s="42"/>
      <c r="G21" s="42"/>
      <c r="H21" s="42"/>
      <c r="I21" s="469" t="s">
        <v>72</v>
      </c>
      <c r="J21" s="470"/>
      <c r="K21" s="42"/>
      <c r="L21" s="42"/>
      <c r="M21" s="42"/>
      <c r="N21" s="42"/>
      <c r="O21" s="42">
        <f t="shared" si="0"/>
        <v>0</v>
      </c>
    </row>
    <row r="22" spans="1:15" x14ac:dyDescent="0.3">
      <c r="A22" s="103"/>
      <c r="B22" s="107"/>
      <c r="C22" s="96"/>
      <c r="D22" s="96"/>
      <c r="E22" s="96"/>
      <c r="F22" s="96"/>
      <c r="G22" s="96"/>
      <c r="H22" s="96"/>
      <c r="I22" s="103"/>
      <c r="J22" s="107"/>
      <c r="K22" s="96"/>
      <c r="L22" s="96"/>
      <c r="M22" s="96"/>
      <c r="N22" s="96"/>
      <c r="O22" s="96">
        <f t="shared" si="0"/>
        <v>0</v>
      </c>
    </row>
    <row r="23" spans="1:15" x14ac:dyDescent="0.3">
      <c r="A23" s="110" t="s">
        <v>326</v>
      </c>
      <c r="C23" s="140"/>
      <c r="D23" s="140"/>
      <c r="E23" s="140"/>
      <c r="F23" s="140"/>
      <c r="G23" s="140"/>
      <c r="H23" s="140"/>
      <c r="I23" s="110" t="s">
        <v>326</v>
      </c>
      <c r="K23" s="140"/>
      <c r="L23" s="140"/>
      <c r="M23" s="140"/>
      <c r="N23" s="140"/>
      <c r="O23" s="140">
        <f t="shared" si="0"/>
        <v>0</v>
      </c>
    </row>
    <row r="24" spans="1:15" x14ac:dyDescent="0.3">
      <c r="A24" s="139"/>
      <c r="B24" s="138"/>
      <c r="C24" s="137"/>
      <c r="D24" s="137"/>
      <c r="E24" s="137"/>
      <c r="F24" s="137"/>
      <c r="G24" s="137"/>
      <c r="H24" s="137"/>
      <c r="I24" s="139"/>
      <c r="J24" s="138"/>
      <c r="K24" s="137"/>
      <c r="L24" s="137"/>
      <c r="M24" s="137"/>
      <c r="N24" s="137"/>
      <c r="O24" s="137">
        <f t="shared" si="0"/>
        <v>0</v>
      </c>
    </row>
    <row r="25" spans="1:15" ht="9.9" customHeight="1" x14ac:dyDescent="0.3">
      <c r="A25" s="20" t="s">
        <v>139</v>
      </c>
      <c r="B25" s="21"/>
      <c r="C25" s="20"/>
      <c r="D25" s="20"/>
      <c r="E25" s="20"/>
      <c r="F25" s="20"/>
    </row>
    <row r="26" spans="1:15" ht="9.9" customHeight="1" x14ac:dyDescent="0.3">
      <c r="A26" s="20" t="s">
        <v>138</v>
      </c>
      <c r="B26" s="21"/>
      <c r="C26" s="20"/>
      <c r="D26" s="20"/>
      <c r="E26" s="20"/>
      <c r="F26" s="20"/>
    </row>
  </sheetData>
  <mergeCells count="22">
    <mergeCell ref="I11:J11"/>
    <mergeCell ref="A21:B21"/>
    <mergeCell ref="A17:B17"/>
    <mergeCell ref="A14:B14"/>
    <mergeCell ref="A13:B13"/>
    <mergeCell ref="A11:B11"/>
    <mergeCell ref="I13:J13"/>
    <mergeCell ref="I14:J14"/>
    <mergeCell ref="I17:J17"/>
    <mergeCell ref="I21:J21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19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2" width="10.6640625" style="1" customWidth="1"/>
    <col min="3" max="3" width="40.6640625" style="2" customWidth="1"/>
    <col min="4" max="4" width="15.6640625" style="1" customWidth="1"/>
    <col min="5" max="5" width="10.6640625" style="1" customWidth="1"/>
    <col min="6" max="16384" width="11.44140625" style="1"/>
  </cols>
  <sheetData>
    <row r="1" spans="1:5" ht="13.2" x14ac:dyDescent="0.3">
      <c r="A1" s="436" t="s">
        <v>126</v>
      </c>
      <c r="B1" s="380"/>
      <c r="C1" s="380"/>
      <c r="D1" s="380"/>
      <c r="E1" s="60" t="s">
        <v>125</v>
      </c>
    </row>
    <row r="2" spans="1:5" ht="13.2" x14ac:dyDescent="0.3">
      <c r="A2" s="385" t="s">
        <v>314</v>
      </c>
      <c r="B2" s="386"/>
      <c r="C2" s="386"/>
      <c r="D2" s="386"/>
      <c r="E2" s="95" t="s">
        <v>325</v>
      </c>
    </row>
    <row r="3" spans="1:5" ht="13.2" x14ac:dyDescent="0.3">
      <c r="A3" s="467" t="s">
        <v>129</v>
      </c>
      <c r="B3" s="468"/>
      <c r="C3" s="468"/>
      <c r="D3" s="468"/>
      <c r="E3" s="100" t="s">
        <v>324</v>
      </c>
    </row>
    <row r="4" spans="1:5" ht="13.2" x14ac:dyDescent="0.3">
      <c r="A4" s="396"/>
      <c r="B4" s="397"/>
      <c r="C4" s="397"/>
      <c r="D4" s="397"/>
      <c r="E4" s="397"/>
    </row>
    <row r="5" spans="1:5" ht="13.2" x14ac:dyDescent="0.3">
      <c r="A5" s="383" t="s">
        <v>323</v>
      </c>
      <c r="B5" s="415"/>
      <c r="C5" s="415"/>
      <c r="D5" s="415"/>
      <c r="E5" s="415"/>
    </row>
    <row r="6" spans="1:5" x14ac:dyDescent="0.3">
      <c r="B6" s="466" t="s">
        <v>128</v>
      </c>
      <c r="C6" s="466" t="s">
        <v>1</v>
      </c>
      <c r="D6" s="466" t="s">
        <v>629</v>
      </c>
    </row>
    <row r="7" spans="1:5" ht="39.9" customHeight="1" x14ac:dyDescent="0.3">
      <c r="B7" s="480"/>
      <c r="C7" s="480"/>
      <c r="D7" s="480"/>
    </row>
    <row r="8" spans="1:5" x14ac:dyDescent="0.3">
      <c r="B8" s="106"/>
      <c r="C8" s="58" t="s">
        <v>73</v>
      </c>
      <c r="D8" s="42"/>
    </row>
    <row r="9" spans="1:5" x14ac:dyDescent="0.3">
      <c r="B9" s="103"/>
      <c r="C9" s="102"/>
      <c r="D9" s="101"/>
    </row>
    <row r="10" spans="1:5" x14ac:dyDescent="0.3">
      <c r="B10" s="106"/>
      <c r="C10" s="58" t="s">
        <v>72</v>
      </c>
      <c r="D10" s="42"/>
    </row>
    <row r="11" spans="1:5" x14ac:dyDescent="0.3">
      <c r="B11" s="103"/>
      <c r="C11" s="102"/>
      <c r="D11" s="101"/>
    </row>
    <row r="13" spans="1:5" ht="13.2" x14ac:dyDescent="0.3">
      <c r="A13" s="383" t="s">
        <v>322</v>
      </c>
      <c r="B13" s="415"/>
      <c r="C13" s="415"/>
      <c r="D13" s="415"/>
      <c r="E13" s="415"/>
    </row>
    <row r="14" spans="1:5" x14ac:dyDescent="0.3">
      <c r="B14" s="466" t="s">
        <v>128</v>
      </c>
      <c r="C14" s="466" t="s">
        <v>1</v>
      </c>
      <c r="D14" s="466" t="s">
        <v>629</v>
      </c>
    </row>
    <row r="15" spans="1:5" ht="39.9" customHeight="1" x14ac:dyDescent="0.3">
      <c r="B15" s="480"/>
      <c r="C15" s="480"/>
      <c r="D15" s="480"/>
    </row>
    <row r="16" spans="1:5" x14ac:dyDescent="0.3">
      <c r="B16" s="106"/>
      <c r="C16" s="58" t="s">
        <v>127</v>
      </c>
      <c r="D16" s="42"/>
    </row>
    <row r="17" spans="2:7" x14ac:dyDescent="0.3">
      <c r="B17" s="103"/>
      <c r="C17" s="102"/>
      <c r="D17" s="101"/>
    </row>
    <row r="18" spans="2:7" x14ac:dyDescent="0.3">
      <c r="B18" s="106"/>
      <c r="C18" s="58" t="s">
        <v>72</v>
      </c>
      <c r="D18" s="42">
        <v>265663480</v>
      </c>
    </row>
    <row r="19" spans="2:7" x14ac:dyDescent="0.3">
      <c r="B19" s="103">
        <v>1311</v>
      </c>
      <c r="C19" s="102" t="s">
        <v>321</v>
      </c>
      <c r="D19" s="101">
        <v>27000000</v>
      </c>
    </row>
    <row r="20" spans="2:7" x14ac:dyDescent="0.3">
      <c r="B20" s="103">
        <v>13171</v>
      </c>
      <c r="C20" s="102" t="s">
        <v>320</v>
      </c>
      <c r="D20" s="101">
        <v>238663480</v>
      </c>
    </row>
    <row r="21" spans="2:7" x14ac:dyDescent="0.3">
      <c r="B21" s="103"/>
      <c r="C21" s="102"/>
      <c r="D21" s="101"/>
    </row>
    <row r="22" spans="2:7" ht="9.9" customHeight="1" x14ac:dyDescent="0.3">
      <c r="B22" s="20" t="s">
        <v>319</v>
      </c>
      <c r="C22" s="21"/>
      <c r="D22" s="20"/>
      <c r="E22" s="20"/>
      <c r="F22" s="20"/>
      <c r="G22" s="20"/>
    </row>
    <row r="23" spans="2:7" ht="9.9" customHeight="1" x14ac:dyDescent="0.3">
      <c r="B23" s="20"/>
      <c r="C23" s="21"/>
      <c r="D23" s="20"/>
      <c r="E23" s="20"/>
      <c r="F23" s="20"/>
      <c r="G23" s="20"/>
    </row>
  </sheetData>
  <mergeCells count="12">
    <mergeCell ref="A5:E5"/>
    <mergeCell ref="A1:D1"/>
    <mergeCell ref="A2:D2"/>
    <mergeCell ref="A3:D3"/>
    <mergeCell ref="A4:E4"/>
    <mergeCell ref="B14:B15"/>
    <mergeCell ref="C14:C15"/>
    <mergeCell ref="D14:D15"/>
    <mergeCell ref="A13:E13"/>
    <mergeCell ref="B6:B7"/>
    <mergeCell ref="C6:C7"/>
    <mergeCell ref="D6:D7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21" orientation="landscape" useFirstPageNumber="1" r:id="rId1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2" width="10.6640625" style="1" customWidth="1"/>
    <col min="3" max="3" width="40.6640625" style="2" customWidth="1"/>
    <col min="4" max="4" width="15.6640625" style="1" customWidth="1"/>
    <col min="5" max="5" width="10.6640625" style="1" customWidth="1"/>
    <col min="6" max="16384" width="11.44140625" style="1"/>
  </cols>
  <sheetData>
    <row r="1" spans="1:7" ht="13.2" x14ac:dyDescent="0.3">
      <c r="A1" s="436" t="s">
        <v>126</v>
      </c>
      <c r="B1" s="380"/>
      <c r="C1" s="380"/>
      <c r="D1" s="380"/>
      <c r="E1" s="60" t="s">
        <v>125</v>
      </c>
    </row>
    <row r="2" spans="1:7" ht="13.2" x14ac:dyDescent="0.3">
      <c r="A2" s="385" t="s">
        <v>314</v>
      </c>
      <c r="B2" s="386"/>
      <c r="C2" s="386"/>
      <c r="D2" s="386"/>
      <c r="E2" s="95" t="s">
        <v>318</v>
      </c>
    </row>
    <row r="3" spans="1:7" ht="13.2" x14ac:dyDescent="0.3">
      <c r="A3" s="467" t="s">
        <v>129</v>
      </c>
      <c r="B3" s="468"/>
      <c r="C3" s="468"/>
      <c r="D3" s="468"/>
      <c r="E3" s="100"/>
    </row>
    <row r="4" spans="1:7" ht="13.2" x14ac:dyDescent="0.3">
      <c r="A4" s="396"/>
      <c r="B4" s="397"/>
      <c r="C4" s="397"/>
      <c r="D4" s="397"/>
      <c r="E4" s="397"/>
    </row>
    <row r="5" spans="1:7" ht="13.2" x14ac:dyDescent="0.3">
      <c r="A5" s="383" t="s">
        <v>317</v>
      </c>
      <c r="B5" s="415"/>
      <c r="C5" s="415"/>
      <c r="D5" s="415"/>
      <c r="E5" s="415"/>
    </row>
    <row r="6" spans="1:7" x14ac:dyDescent="0.3">
      <c r="B6" s="466" t="s">
        <v>128</v>
      </c>
      <c r="C6" s="466" t="s">
        <v>1</v>
      </c>
      <c r="D6" s="466" t="s">
        <v>629</v>
      </c>
    </row>
    <row r="7" spans="1:7" ht="39.9" customHeight="1" x14ac:dyDescent="0.3">
      <c r="B7" s="480"/>
      <c r="C7" s="480"/>
      <c r="D7" s="480"/>
    </row>
    <row r="8" spans="1:7" x14ac:dyDescent="0.3">
      <c r="B8" s="106"/>
      <c r="C8" s="58" t="s">
        <v>73</v>
      </c>
      <c r="D8" s="42">
        <v>242663480</v>
      </c>
    </row>
    <row r="9" spans="1:7" x14ac:dyDescent="0.3">
      <c r="B9" s="103">
        <v>131</v>
      </c>
      <c r="C9" s="102" t="s">
        <v>316</v>
      </c>
      <c r="D9" s="101">
        <v>238663480</v>
      </c>
    </row>
    <row r="10" spans="1:7" x14ac:dyDescent="0.3">
      <c r="B10" s="103">
        <v>164</v>
      </c>
      <c r="C10" s="102" t="s">
        <v>315</v>
      </c>
      <c r="D10" s="101">
        <v>4000000</v>
      </c>
    </row>
    <row r="11" spans="1:7" x14ac:dyDescent="0.3">
      <c r="B11" s="103"/>
      <c r="C11" s="102"/>
      <c r="D11" s="101"/>
    </row>
    <row r="12" spans="1:7" x14ac:dyDescent="0.3">
      <c r="B12" s="106"/>
      <c r="C12" s="58" t="s">
        <v>72</v>
      </c>
      <c r="D12" s="42">
        <v>238663480</v>
      </c>
    </row>
    <row r="13" spans="1:7" x14ac:dyDescent="0.3">
      <c r="B13" s="103">
        <v>164</v>
      </c>
      <c r="C13" s="102" t="s">
        <v>315</v>
      </c>
      <c r="D13" s="101">
        <v>238663480</v>
      </c>
    </row>
    <row r="14" spans="1:7" x14ac:dyDescent="0.3">
      <c r="B14" s="103"/>
      <c r="C14" s="102"/>
      <c r="D14" s="101"/>
    </row>
    <row r="15" spans="1:7" ht="9.9" customHeight="1" x14ac:dyDescent="0.3">
      <c r="B15" s="20"/>
      <c r="C15" s="21"/>
      <c r="D15" s="20"/>
      <c r="E15" s="20"/>
      <c r="F15" s="20"/>
      <c r="G15" s="20"/>
    </row>
    <row r="16" spans="1:7" ht="9.9" customHeight="1" x14ac:dyDescent="0.3">
      <c r="B16" s="20"/>
      <c r="C16" s="21"/>
      <c r="D16" s="20"/>
      <c r="E16" s="20"/>
      <c r="F16" s="20"/>
      <c r="G16" s="20"/>
    </row>
  </sheetData>
  <mergeCells count="8">
    <mergeCell ref="B6:B7"/>
    <mergeCell ref="C6:C7"/>
    <mergeCell ref="D6:D7"/>
    <mergeCell ref="A5:E5"/>
    <mergeCell ref="A1:D1"/>
    <mergeCell ref="A2:D2"/>
    <mergeCell ref="A3:D3"/>
    <mergeCell ref="A4:E4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22" orientation="landscape" useFirstPageNumber="1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2" width="10.6640625" style="1" customWidth="1"/>
    <col min="3" max="3" width="40.6640625" style="1" customWidth="1"/>
    <col min="4" max="5" width="10.6640625" style="1" customWidth="1"/>
    <col min="6" max="16384" width="11.44140625" style="1"/>
  </cols>
  <sheetData>
    <row r="1" spans="1:5" ht="13.2" x14ac:dyDescent="0.3">
      <c r="A1" s="436" t="s">
        <v>126</v>
      </c>
      <c r="B1" s="380"/>
      <c r="C1" s="380"/>
      <c r="D1" s="380"/>
      <c r="E1" s="60" t="s">
        <v>125</v>
      </c>
    </row>
    <row r="2" spans="1:5" ht="13.2" x14ac:dyDescent="0.3">
      <c r="A2" s="385" t="s">
        <v>313</v>
      </c>
      <c r="B2" s="386"/>
      <c r="C2" s="386"/>
      <c r="D2" s="386"/>
      <c r="E2" s="95" t="s">
        <v>312</v>
      </c>
    </row>
    <row r="3" spans="1:5" ht="13.2" x14ac:dyDescent="0.3">
      <c r="A3" s="467" t="s">
        <v>311</v>
      </c>
      <c r="B3" s="468"/>
      <c r="C3" s="468"/>
      <c r="D3" s="468"/>
      <c r="E3" s="100" t="s">
        <v>310</v>
      </c>
    </row>
    <row r="7" spans="1:5" ht="13.2" x14ac:dyDescent="0.3">
      <c r="B7" s="383" t="s">
        <v>72</v>
      </c>
      <c r="C7" s="415"/>
      <c r="D7" s="415"/>
    </row>
    <row r="8" spans="1:5" ht="13.2" x14ac:dyDescent="0.3">
      <c r="B8" s="500">
        <v>951</v>
      </c>
      <c r="C8" s="496"/>
      <c r="D8" s="497"/>
    </row>
    <row r="9" spans="1:5" ht="13.2" x14ac:dyDescent="0.3">
      <c r="B9" s="490" t="s">
        <v>309</v>
      </c>
      <c r="C9" s="491"/>
      <c r="D9" s="492"/>
    </row>
    <row r="10" spans="1:5" ht="13.2" x14ac:dyDescent="0.3">
      <c r="B10" s="483" t="s">
        <v>629</v>
      </c>
      <c r="C10" s="496"/>
      <c r="D10" s="497"/>
    </row>
    <row r="11" spans="1:5" ht="13.2" x14ac:dyDescent="0.3">
      <c r="B11" s="493">
        <v>51662162</v>
      </c>
      <c r="C11" s="494"/>
      <c r="D11" s="495"/>
    </row>
    <row r="12" spans="1:5" ht="13.2" x14ac:dyDescent="0.3">
      <c r="B12" s="99"/>
      <c r="C12" s="98"/>
      <c r="D12" s="98"/>
    </row>
    <row r="13" spans="1:5" ht="13.2" x14ac:dyDescent="0.3">
      <c r="B13" s="99"/>
      <c r="C13" s="98"/>
      <c r="D13" s="98"/>
    </row>
    <row r="15" spans="1:5" ht="13.2" x14ac:dyDescent="0.3">
      <c r="B15" s="383" t="s">
        <v>72</v>
      </c>
      <c r="C15" s="415"/>
      <c r="D15" s="415"/>
    </row>
    <row r="16" spans="1:5" ht="13.2" x14ac:dyDescent="0.3">
      <c r="B16" s="498">
        <v>954</v>
      </c>
      <c r="C16" s="496"/>
      <c r="D16" s="497"/>
    </row>
    <row r="17" spans="2:4" ht="13.2" x14ac:dyDescent="0.3">
      <c r="B17" s="499" t="s">
        <v>308</v>
      </c>
      <c r="C17" s="491"/>
      <c r="D17" s="492"/>
    </row>
    <row r="18" spans="2:4" ht="13.2" x14ac:dyDescent="0.3">
      <c r="B18" s="483" t="s">
        <v>629</v>
      </c>
      <c r="C18" s="496"/>
      <c r="D18" s="497"/>
    </row>
    <row r="19" spans="2:4" ht="13.2" x14ac:dyDescent="0.3">
      <c r="B19" s="493">
        <v>0</v>
      </c>
      <c r="C19" s="494"/>
      <c r="D19" s="495"/>
    </row>
  </sheetData>
  <mergeCells count="13">
    <mergeCell ref="A1:D1"/>
    <mergeCell ref="A2:D2"/>
    <mergeCell ref="A3:D3"/>
    <mergeCell ref="B7:D7"/>
    <mergeCell ref="B8:D8"/>
    <mergeCell ref="B9:D9"/>
    <mergeCell ref="B19:D19"/>
    <mergeCell ref="B10:D10"/>
    <mergeCell ref="B11:D11"/>
    <mergeCell ref="B15:D15"/>
    <mergeCell ref="B16:D16"/>
    <mergeCell ref="B17:D17"/>
    <mergeCell ref="B18:D18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23" orientation="landscape" useFirstPageNumber="1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autoPageBreaks="0" fitToPage="1"/>
  </sheetPr>
  <dimension ref="A1:M139"/>
  <sheetViews>
    <sheetView showGridLines="0" workbookViewId="0"/>
  </sheetViews>
  <sheetFormatPr baseColWidth="10" defaultColWidth="11.44140625" defaultRowHeight="10.199999999999999" x14ac:dyDescent="0.2"/>
  <cols>
    <col min="1" max="1" width="0.44140625" style="227" customWidth="1"/>
    <col min="2" max="2" width="5.5546875" style="228" customWidth="1"/>
    <col min="3" max="5" width="11.44140625" style="227"/>
    <col min="6" max="6" width="23" style="227" customWidth="1"/>
    <col min="7" max="7" width="6.33203125" style="228" customWidth="1"/>
    <col min="8" max="9" width="10.6640625" style="227" customWidth="1"/>
    <col min="10" max="11" width="11.44140625" style="227"/>
    <col min="12" max="12" width="8.5546875" style="227" customWidth="1"/>
    <col min="13" max="13" width="9" style="227" customWidth="1"/>
    <col min="14" max="16384" width="11.44140625" style="227"/>
  </cols>
  <sheetData>
    <row r="1" spans="1:13" s="243" customFormat="1" x14ac:dyDescent="0.2">
      <c r="A1" s="244"/>
      <c r="B1" s="244"/>
      <c r="C1" s="352" t="s">
        <v>612</v>
      </c>
      <c r="D1" s="353"/>
      <c r="E1" s="353"/>
      <c r="F1" s="353"/>
      <c r="G1" s="353"/>
      <c r="H1" s="353"/>
      <c r="I1" s="353"/>
      <c r="J1" s="353"/>
      <c r="K1" s="353"/>
      <c r="L1" s="354"/>
    </row>
    <row r="3" spans="1:13" x14ac:dyDescent="0.2">
      <c r="B3" s="242" t="s">
        <v>611</v>
      </c>
      <c r="C3" s="241"/>
      <c r="D3" s="241"/>
      <c r="E3" s="241"/>
      <c r="F3" s="241"/>
      <c r="G3" s="242" t="s">
        <v>611</v>
      </c>
      <c r="H3" s="241"/>
      <c r="I3" s="241"/>
      <c r="J3" s="241"/>
      <c r="K3" s="241"/>
      <c r="L3" s="240"/>
      <c r="M3" s="239"/>
    </row>
    <row r="4" spans="1:13" x14ac:dyDescent="0.2">
      <c r="B4" s="248"/>
      <c r="C4" s="236"/>
      <c r="D4" s="230"/>
      <c r="E4" s="230"/>
      <c r="F4" s="230"/>
      <c r="G4" s="248"/>
      <c r="H4" s="230"/>
      <c r="I4" s="230"/>
      <c r="J4" s="230"/>
      <c r="K4" s="230"/>
      <c r="L4" s="234"/>
      <c r="M4" s="233"/>
    </row>
    <row r="5" spans="1:13" x14ac:dyDescent="0.2">
      <c r="B5" s="248"/>
      <c r="C5" s="236" t="s">
        <v>610</v>
      </c>
      <c r="D5" s="230"/>
      <c r="E5" s="230"/>
      <c r="F5" s="230"/>
      <c r="G5" s="248"/>
      <c r="H5" s="236" t="s">
        <v>2</v>
      </c>
      <c r="I5" s="230"/>
      <c r="L5" s="238" t="s">
        <v>609</v>
      </c>
      <c r="M5" s="237" t="s">
        <v>608</v>
      </c>
    </row>
    <row r="6" spans="1:13" ht="11.25" customHeight="1" x14ac:dyDescent="0.2">
      <c r="B6" s="248" t="s">
        <v>539</v>
      </c>
      <c r="C6" s="230" t="s">
        <v>607</v>
      </c>
      <c r="D6" s="230"/>
      <c r="E6" s="230"/>
      <c r="F6" s="230"/>
      <c r="G6" s="248"/>
      <c r="H6" s="230"/>
      <c r="I6" s="230"/>
      <c r="L6" s="250"/>
      <c r="M6" s="251"/>
    </row>
    <row r="7" spans="1:13" ht="11.25" customHeight="1" x14ac:dyDescent="0.2">
      <c r="B7" s="248"/>
      <c r="C7" s="230"/>
      <c r="D7" s="230"/>
      <c r="E7" s="230"/>
      <c r="F7" s="230"/>
      <c r="G7" s="248" t="s">
        <v>646</v>
      </c>
      <c r="H7" s="355" t="s">
        <v>606</v>
      </c>
      <c r="I7" s="356"/>
      <c r="J7" s="356"/>
      <c r="K7" s="356"/>
      <c r="L7" s="248" t="s">
        <v>653</v>
      </c>
      <c r="M7" s="351"/>
    </row>
    <row r="8" spans="1:13" x14ac:dyDescent="0.2">
      <c r="B8" s="248" t="s">
        <v>635</v>
      </c>
      <c r="C8" s="236" t="s">
        <v>605</v>
      </c>
      <c r="D8" s="230"/>
      <c r="E8" s="230"/>
      <c r="F8" s="230"/>
      <c r="G8" s="248"/>
      <c r="H8" s="230" t="s">
        <v>604</v>
      </c>
      <c r="I8" s="230"/>
      <c r="L8" s="248"/>
      <c r="M8" s="351"/>
    </row>
    <row r="9" spans="1:13" ht="9.9" customHeight="1" x14ac:dyDescent="0.2">
      <c r="B9" s="248"/>
      <c r="C9" s="236"/>
      <c r="D9" s="230"/>
      <c r="E9" s="230"/>
      <c r="F9" s="230"/>
      <c r="G9" s="248" t="s">
        <v>647</v>
      </c>
      <c r="H9" s="230" t="s">
        <v>598</v>
      </c>
      <c r="I9" s="230"/>
      <c r="L9" s="248" t="s">
        <v>653</v>
      </c>
      <c r="M9" s="351"/>
    </row>
    <row r="10" spans="1:13" x14ac:dyDescent="0.2">
      <c r="B10" s="248"/>
      <c r="C10" s="236" t="s">
        <v>603</v>
      </c>
      <c r="D10" s="230"/>
      <c r="E10" s="230"/>
      <c r="F10" s="230"/>
      <c r="G10" s="248"/>
      <c r="H10" s="227" t="s">
        <v>596</v>
      </c>
      <c r="I10" s="230"/>
      <c r="L10" s="248"/>
      <c r="M10" s="351"/>
    </row>
    <row r="11" spans="1:13" x14ac:dyDescent="0.2">
      <c r="B11" s="248" t="s">
        <v>538</v>
      </c>
      <c r="C11" s="230" t="s">
        <v>602</v>
      </c>
      <c r="D11" s="230"/>
      <c r="E11" s="230"/>
      <c r="F11" s="230"/>
      <c r="G11" s="248" t="s">
        <v>648</v>
      </c>
      <c r="H11" s="230" t="s">
        <v>650</v>
      </c>
      <c r="I11" s="230"/>
      <c r="L11" s="248" t="s">
        <v>653</v>
      </c>
      <c r="M11" s="351"/>
    </row>
    <row r="12" spans="1:13" x14ac:dyDescent="0.2">
      <c r="B12" s="248" t="s">
        <v>636</v>
      </c>
      <c r="C12" s="230" t="s">
        <v>601</v>
      </c>
      <c r="D12" s="230"/>
      <c r="E12" s="230"/>
      <c r="F12" s="230"/>
      <c r="G12" s="248"/>
      <c r="H12" s="230" t="s">
        <v>651</v>
      </c>
      <c r="I12" s="230"/>
      <c r="L12" s="248"/>
      <c r="M12" s="351"/>
    </row>
    <row r="13" spans="1:13" x14ac:dyDescent="0.2">
      <c r="B13" s="248" t="s">
        <v>637</v>
      </c>
      <c r="C13" s="230" t="s">
        <v>600</v>
      </c>
      <c r="D13" s="230"/>
      <c r="E13" s="230"/>
      <c r="F13" s="230"/>
      <c r="G13" s="248" t="s">
        <v>649</v>
      </c>
      <c r="H13" s="230" t="s">
        <v>650</v>
      </c>
      <c r="L13" s="248" t="s">
        <v>653</v>
      </c>
      <c r="M13" s="351"/>
    </row>
    <row r="14" spans="1:13" x14ac:dyDescent="0.2">
      <c r="B14" s="248" t="s">
        <v>638</v>
      </c>
      <c r="C14" s="230" t="s">
        <v>599</v>
      </c>
      <c r="D14" s="230"/>
      <c r="E14" s="230"/>
      <c r="F14" s="230"/>
      <c r="G14" s="248"/>
      <c r="H14" s="230" t="s">
        <v>652</v>
      </c>
      <c r="I14" s="230"/>
      <c r="L14" s="248"/>
      <c r="M14" s="351"/>
    </row>
    <row r="15" spans="1:13" x14ac:dyDescent="0.2">
      <c r="B15" s="248"/>
      <c r="C15" s="236"/>
      <c r="D15" s="230"/>
      <c r="E15" s="230"/>
      <c r="F15" s="230"/>
      <c r="G15" s="248" t="s">
        <v>654</v>
      </c>
      <c r="H15" s="230" t="s">
        <v>655</v>
      </c>
      <c r="I15" s="230"/>
      <c r="L15" s="248" t="s">
        <v>653</v>
      </c>
      <c r="M15" s="351"/>
    </row>
    <row r="16" spans="1:13" x14ac:dyDescent="0.2">
      <c r="B16" s="248" t="s">
        <v>61</v>
      </c>
      <c r="C16" s="236" t="s">
        <v>597</v>
      </c>
      <c r="D16" s="230"/>
      <c r="E16" s="230"/>
      <c r="F16" s="230"/>
      <c r="G16" s="248" t="s">
        <v>656</v>
      </c>
      <c r="H16" s="230" t="s">
        <v>593</v>
      </c>
      <c r="L16" s="248" t="s">
        <v>653</v>
      </c>
      <c r="M16" s="351"/>
    </row>
    <row r="17" spans="2:13" x14ac:dyDescent="0.2">
      <c r="B17" s="248"/>
      <c r="C17" s="235" t="s">
        <v>595</v>
      </c>
      <c r="D17" s="230"/>
      <c r="E17" s="230"/>
      <c r="F17" s="230"/>
      <c r="G17" s="248" t="s">
        <v>657</v>
      </c>
      <c r="H17" s="230" t="s">
        <v>658</v>
      </c>
      <c r="I17" s="230"/>
      <c r="L17" s="248" t="s">
        <v>653</v>
      </c>
      <c r="M17" s="351"/>
    </row>
    <row r="18" spans="2:13" x14ac:dyDescent="0.2">
      <c r="B18" s="248" t="s">
        <v>639</v>
      </c>
      <c r="C18" s="230" t="s">
        <v>589</v>
      </c>
      <c r="D18" s="230"/>
      <c r="E18" s="230"/>
      <c r="F18" s="230"/>
      <c r="G18" s="248"/>
      <c r="H18" s="230"/>
      <c r="I18" s="230"/>
      <c r="L18" s="248"/>
      <c r="M18" s="351"/>
    </row>
    <row r="19" spans="2:13" x14ac:dyDescent="0.2">
      <c r="B19" s="248" t="s">
        <v>640</v>
      </c>
      <c r="C19" s="230" t="s">
        <v>594</v>
      </c>
      <c r="D19" s="230"/>
      <c r="E19" s="230"/>
      <c r="F19" s="230"/>
      <c r="G19" s="248"/>
      <c r="H19" s="230"/>
      <c r="I19" s="230"/>
      <c r="L19" s="248"/>
      <c r="M19" s="351"/>
    </row>
    <row r="20" spans="2:13" x14ac:dyDescent="0.2">
      <c r="B20" s="248" t="s">
        <v>641</v>
      </c>
      <c r="C20" s="230" t="s">
        <v>592</v>
      </c>
      <c r="D20" s="230"/>
      <c r="E20" s="230"/>
      <c r="F20" s="230"/>
      <c r="G20" s="248"/>
      <c r="H20" s="230"/>
      <c r="I20" s="230"/>
      <c r="L20" s="248"/>
      <c r="M20" s="351"/>
    </row>
    <row r="21" spans="2:13" x14ac:dyDescent="0.2">
      <c r="B21" s="248" t="s">
        <v>413</v>
      </c>
      <c r="C21" s="230" t="s">
        <v>591</v>
      </c>
      <c r="D21" s="230"/>
      <c r="E21" s="230"/>
      <c r="F21" s="230"/>
      <c r="G21" s="250"/>
      <c r="L21" s="248"/>
      <c r="M21" s="351"/>
    </row>
    <row r="22" spans="2:13" x14ac:dyDescent="0.2">
      <c r="B22" s="248"/>
      <c r="C22" s="235" t="s">
        <v>590</v>
      </c>
      <c r="D22" s="230"/>
      <c r="E22" s="230"/>
      <c r="F22" s="230"/>
      <c r="G22" s="248"/>
      <c r="H22" s="230"/>
      <c r="I22" s="230"/>
      <c r="L22" s="248"/>
      <c r="M22" s="351"/>
    </row>
    <row r="23" spans="2:13" x14ac:dyDescent="0.2">
      <c r="B23" s="248" t="s">
        <v>642</v>
      </c>
      <c r="C23" s="230" t="s">
        <v>589</v>
      </c>
      <c r="D23" s="230"/>
      <c r="E23" s="230"/>
      <c r="F23" s="230"/>
      <c r="G23" s="250"/>
      <c r="L23" s="248"/>
      <c r="M23" s="351"/>
    </row>
    <row r="24" spans="2:13" x14ac:dyDescent="0.2">
      <c r="B24" s="248" t="s">
        <v>643</v>
      </c>
      <c r="C24" s="230" t="s">
        <v>588</v>
      </c>
      <c r="D24" s="230"/>
      <c r="E24" s="230"/>
      <c r="F24" s="230"/>
      <c r="G24" s="250"/>
      <c r="L24" s="248"/>
      <c r="M24" s="351"/>
    </row>
    <row r="25" spans="2:13" x14ac:dyDescent="0.2">
      <c r="B25" s="248" t="s">
        <v>644</v>
      </c>
      <c r="C25" s="230" t="s">
        <v>587</v>
      </c>
      <c r="D25" s="230"/>
      <c r="E25" s="230"/>
      <c r="F25" s="230"/>
      <c r="G25" s="248"/>
      <c r="H25" s="230"/>
      <c r="I25" s="230"/>
      <c r="L25" s="248"/>
      <c r="M25" s="351"/>
    </row>
    <row r="26" spans="2:13" x14ac:dyDescent="0.2">
      <c r="B26" s="248" t="s">
        <v>645</v>
      </c>
      <c r="C26" s="230" t="s">
        <v>586</v>
      </c>
      <c r="D26" s="230"/>
      <c r="E26" s="230"/>
      <c r="F26" s="230"/>
      <c r="G26" s="248"/>
      <c r="H26" s="230"/>
      <c r="I26" s="230"/>
      <c r="L26" s="250"/>
      <c r="M26" s="251"/>
    </row>
    <row r="27" spans="2:13" ht="7.5" customHeight="1" x14ac:dyDescent="0.2">
      <c r="B27" s="249"/>
      <c r="C27" s="232"/>
      <c r="D27" s="232"/>
      <c r="E27" s="232"/>
      <c r="F27" s="232"/>
      <c r="G27" s="249"/>
      <c r="H27" s="232"/>
      <c r="I27" s="232"/>
      <c r="J27" s="232"/>
      <c r="K27" s="232"/>
      <c r="L27" s="252"/>
      <c r="M27" s="253"/>
    </row>
    <row r="28" spans="2:13" ht="13.5" customHeight="1" x14ac:dyDescent="0.2">
      <c r="G28" s="229"/>
    </row>
    <row r="29" spans="2:13" x14ac:dyDescent="0.2">
      <c r="B29" s="231"/>
      <c r="C29" s="227" t="s">
        <v>556</v>
      </c>
      <c r="G29" s="229"/>
    </row>
    <row r="30" spans="2:13" x14ac:dyDescent="0.2">
      <c r="G30" s="229"/>
    </row>
    <row r="31" spans="2:13" x14ac:dyDescent="0.2">
      <c r="G31" s="229"/>
    </row>
    <row r="32" spans="2:13" x14ac:dyDescent="0.2">
      <c r="G32" s="229"/>
    </row>
    <row r="33" spans="4:7" x14ac:dyDescent="0.2">
      <c r="D33" s="230"/>
      <c r="G33" s="229"/>
    </row>
    <row r="34" spans="4:7" x14ac:dyDescent="0.2">
      <c r="D34" s="230"/>
      <c r="G34" s="229"/>
    </row>
    <row r="35" spans="4:7" x14ac:dyDescent="0.2">
      <c r="G35" s="229"/>
    </row>
    <row r="36" spans="4:7" x14ac:dyDescent="0.2">
      <c r="G36" s="229"/>
    </row>
    <row r="37" spans="4:7" x14ac:dyDescent="0.2">
      <c r="G37" s="229"/>
    </row>
    <row r="38" spans="4:7" x14ac:dyDescent="0.2">
      <c r="G38" s="229"/>
    </row>
    <row r="39" spans="4:7" x14ac:dyDescent="0.2">
      <c r="G39" s="229"/>
    </row>
    <row r="40" spans="4:7" x14ac:dyDescent="0.2">
      <c r="G40" s="229"/>
    </row>
    <row r="41" spans="4:7" x14ac:dyDescent="0.2">
      <c r="G41" s="229"/>
    </row>
    <row r="42" spans="4:7" x14ac:dyDescent="0.2">
      <c r="G42" s="229"/>
    </row>
    <row r="43" spans="4:7" x14ac:dyDescent="0.2">
      <c r="G43" s="229"/>
    </row>
    <row r="44" spans="4:7" x14ac:dyDescent="0.2">
      <c r="G44" s="229"/>
    </row>
    <row r="45" spans="4:7" x14ac:dyDescent="0.2">
      <c r="G45" s="229"/>
    </row>
    <row r="46" spans="4:7" x14ac:dyDescent="0.2">
      <c r="G46" s="229"/>
    </row>
    <row r="47" spans="4:7" x14ac:dyDescent="0.2">
      <c r="G47" s="229"/>
    </row>
    <row r="48" spans="4:7" x14ac:dyDescent="0.2">
      <c r="G48" s="229"/>
    </row>
    <row r="49" spans="7:7" x14ac:dyDescent="0.2">
      <c r="G49" s="229"/>
    </row>
    <row r="50" spans="7:7" x14ac:dyDescent="0.2">
      <c r="G50" s="229"/>
    </row>
    <row r="51" spans="7:7" x14ac:dyDescent="0.2">
      <c r="G51" s="229"/>
    </row>
    <row r="52" spans="7:7" x14ac:dyDescent="0.2">
      <c r="G52" s="229"/>
    </row>
    <row r="53" spans="7:7" x14ac:dyDescent="0.2">
      <c r="G53" s="229"/>
    </row>
    <row r="54" spans="7:7" x14ac:dyDescent="0.2">
      <c r="G54" s="229"/>
    </row>
    <row r="55" spans="7:7" x14ac:dyDescent="0.2">
      <c r="G55" s="229"/>
    </row>
    <row r="56" spans="7:7" x14ac:dyDescent="0.2">
      <c r="G56" s="229"/>
    </row>
    <row r="57" spans="7:7" x14ac:dyDescent="0.2">
      <c r="G57" s="229"/>
    </row>
    <row r="58" spans="7:7" x14ac:dyDescent="0.2">
      <c r="G58" s="229"/>
    </row>
    <row r="59" spans="7:7" x14ac:dyDescent="0.2">
      <c r="G59" s="229"/>
    </row>
    <row r="60" spans="7:7" x14ac:dyDescent="0.2">
      <c r="G60" s="229"/>
    </row>
    <row r="61" spans="7:7" x14ac:dyDescent="0.2">
      <c r="G61" s="229"/>
    </row>
    <row r="62" spans="7:7" x14ac:dyDescent="0.2">
      <c r="G62" s="229"/>
    </row>
    <row r="63" spans="7:7" x14ac:dyDescent="0.2">
      <c r="G63" s="229"/>
    </row>
    <row r="64" spans="7:7" x14ac:dyDescent="0.2">
      <c r="G64" s="229"/>
    </row>
    <row r="65" spans="7:7" x14ac:dyDescent="0.2">
      <c r="G65" s="229"/>
    </row>
    <row r="66" spans="7:7" x14ac:dyDescent="0.2">
      <c r="G66" s="229"/>
    </row>
    <row r="67" spans="7:7" x14ac:dyDescent="0.2">
      <c r="G67" s="229"/>
    </row>
    <row r="68" spans="7:7" x14ac:dyDescent="0.2">
      <c r="G68" s="229"/>
    </row>
    <row r="69" spans="7:7" x14ac:dyDescent="0.2">
      <c r="G69" s="229"/>
    </row>
    <row r="70" spans="7:7" x14ac:dyDescent="0.2">
      <c r="G70" s="229"/>
    </row>
    <row r="71" spans="7:7" x14ac:dyDescent="0.2">
      <c r="G71" s="229"/>
    </row>
    <row r="72" spans="7:7" x14ac:dyDescent="0.2">
      <c r="G72" s="229"/>
    </row>
    <row r="73" spans="7:7" x14ac:dyDescent="0.2">
      <c r="G73" s="229"/>
    </row>
    <row r="74" spans="7:7" x14ac:dyDescent="0.2">
      <c r="G74" s="229"/>
    </row>
    <row r="75" spans="7:7" x14ac:dyDescent="0.2">
      <c r="G75" s="229"/>
    </row>
    <row r="76" spans="7:7" x14ac:dyDescent="0.2">
      <c r="G76" s="229"/>
    </row>
    <row r="77" spans="7:7" x14ac:dyDescent="0.2">
      <c r="G77" s="229"/>
    </row>
    <row r="78" spans="7:7" x14ac:dyDescent="0.2">
      <c r="G78" s="229"/>
    </row>
    <row r="79" spans="7:7" x14ac:dyDescent="0.2">
      <c r="G79" s="229"/>
    </row>
    <row r="80" spans="7:7" x14ac:dyDescent="0.2">
      <c r="G80" s="229"/>
    </row>
    <row r="81" spans="7:7" x14ac:dyDescent="0.2">
      <c r="G81" s="229"/>
    </row>
    <row r="82" spans="7:7" x14ac:dyDescent="0.2">
      <c r="G82" s="229"/>
    </row>
    <row r="83" spans="7:7" x14ac:dyDescent="0.2">
      <c r="G83" s="229"/>
    </row>
    <row r="84" spans="7:7" x14ac:dyDescent="0.2">
      <c r="G84" s="229"/>
    </row>
    <row r="85" spans="7:7" x14ac:dyDescent="0.2">
      <c r="G85" s="229"/>
    </row>
    <row r="86" spans="7:7" x14ac:dyDescent="0.2">
      <c r="G86" s="229"/>
    </row>
    <row r="87" spans="7:7" x14ac:dyDescent="0.2">
      <c r="G87" s="229"/>
    </row>
    <row r="88" spans="7:7" x14ac:dyDescent="0.2">
      <c r="G88" s="229"/>
    </row>
    <row r="89" spans="7:7" x14ac:dyDescent="0.2">
      <c r="G89" s="229"/>
    </row>
    <row r="90" spans="7:7" x14ac:dyDescent="0.2">
      <c r="G90" s="229"/>
    </row>
    <row r="91" spans="7:7" x14ac:dyDescent="0.2">
      <c r="G91" s="229"/>
    </row>
    <row r="92" spans="7:7" x14ac:dyDescent="0.2">
      <c r="G92" s="229"/>
    </row>
    <row r="93" spans="7:7" x14ac:dyDescent="0.2">
      <c r="G93" s="229"/>
    </row>
    <row r="94" spans="7:7" x14ac:dyDescent="0.2">
      <c r="G94" s="229"/>
    </row>
    <row r="95" spans="7:7" x14ac:dyDescent="0.2">
      <c r="G95" s="229"/>
    </row>
    <row r="96" spans="7:7" x14ac:dyDescent="0.2">
      <c r="G96" s="229"/>
    </row>
    <row r="97" spans="7:7" x14ac:dyDescent="0.2">
      <c r="G97" s="229"/>
    </row>
    <row r="98" spans="7:7" x14ac:dyDescent="0.2">
      <c r="G98" s="229"/>
    </row>
    <row r="99" spans="7:7" x14ac:dyDescent="0.2">
      <c r="G99" s="229"/>
    </row>
    <row r="100" spans="7:7" x14ac:dyDescent="0.2">
      <c r="G100" s="229"/>
    </row>
    <row r="101" spans="7:7" x14ac:dyDescent="0.2">
      <c r="G101" s="229"/>
    </row>
    <row r="102" spans="7:7" x14ac:dyDescent="0.2">
      <c r="G102" s="229"/>
    </row>
    <row r="103" spans="7:7" x14ac:dyDescent="0.2">
      <c r="G103" s="229"/>
    </row>
    <row r="104" spans="7:7" x14ac:dyDescent="0.2">
      <c r="G104" s="229"/>
    </row>
    <row r="105" spans="7:7" x14ac:dyDescent="0.2">
      <c r="G105" s="229"/>
    </row>
    <row r="106" spans="7:7" x14ac:dyDescent="0.2">
      <c r="G106" s="229"/>
    </row>
    <row r="107" spans="7:7" x14ac:dyDescent="0.2">
      <c r="G107" s="229"/>
    </row>
    <row r="108" spans="7:7" x14ac:dyDescent="0.2">
      <c r="G108" s="229"/>
    </row>
    <row r="109" spans="7:7" x14ac:dyDescent="0.2">
      <c r="G109" s="229"/>
    </row>
    <row r="110" spans="7:7" x14ac:dyDescent="0.2">
      <c r="G110" s="229"/>
    </row>
    <row r="111" spans="7:7" x14ac:dyDescent="0.2">
      <c r="G111" s="229"/>
    </row>
    <row r="112" spans="7:7" x14ac:dyDescent="0.2">
      <c r="G112" s="229"/>
    </row>
    <row r="113" spans="7:7" x14ac:dyDescent="0.2">
      <c r="G113" s="229"/>
    </row>
    <row r="114" spans="7:7" x14ac:dyDescent="0.2">
      <c r="G114" s="229"/>
    </row>
    <row r="115" spans="7:7" x14ac:dyDescent="0.2">
      <c r="G115" s="229"/>
    </row>
    <row r="116" spans="7:7" x14ac:dyDescent="0.2">
      <c r="G116" s="229"/>
    </row>
    <row r="117" spans="7:7" x14ac:dyDescent="0.2">
      <c r="G117" s="229"/>
    </row>
    <row r="118" spans="7:7" x14ac:dyDescent="0.2">
      <c r="G118" s="229"/>
    </row>
    <row r="119" spans="7:7" x14ac:dyDescent="0.2">
      <c r="G119" s="229"/>
    </row>
    <row r="120" spans="7:7" x14ac:dyDescent="0.2">
      <c r="G120" s="229"/>
    </row>
    <row r="121" spans="7:7" x14ac:dyDescent="0.2">
      <c r="G121" s="229"/>
    </row>
    <row r="122" spans="7:7" x14ac:dyDescent="0.2">
      <c r="G122" s="229"/>
    </row>
    <row r="123" spans="7:7" x14ac:dyDescent="0.2">
      <c r="G123" s="229"/>
    </row>
    <row r="124" spans="7:7" x14ac:dyDescent="0.2">
      <c r="G124" s="229"/>
    </row>
    <row r="125" spans="7:7" x14ac:dyDescent="0.2">
      <c r="G125" s="229"/>
    </row>
    <row r="126" spans="7:7" x14ac:dyDescent="0.2">
      <c r="G126" s="229"/>
    </row>
    <row r="127" spans="7:7" x14ac:dyDescent="0.2">
      <c r="G127" s="229"/>
    </row>
    <row r="128" spans="7:7" x14ac:dyDescent="0.2">
      <c r="G128" s="229"/>
    </row>
    <row r="129" spans="7:7" x14ac:dyDescent="0.2">
      <c r="G129" s="229"/>
    </row>
    <row r="130" spans="7:7" x14ac:dyDescent="0.2">
      <c r="G130" s="229"/>
    </row>
    <row r="131" spans="7:7" x14ac:dyDescent="0.2">
      <c r="G131" s="229"/>
    </row>
    <row r="132" spans="7:7" x14ac:dyDescent="0.2">
      <c r="G132" s="229"/>
    </row>
    <row r="133" spans="7:7" x14ac:dyDescent="0.2">
      <c r="G133" s="229"/>
    </row>
    <row r="134" spans="7:7" x14ac:dyDescent="0.2">
      <c r="G134" s="229"/>
    </row>
    <row r="135" spans="7:7" x14ac:dyDescent="0.2">
      <c r="G135" s="229"/>
    </row>
    <row r="136" spans="7:7" x14ac:dyDescent="0.2">
      <c r="G136" s="229"/>
    </row>
    <row r="137" spans="7:7" x14ac:dyDescent="0.2">
      <c r="G137" s="229"/>
    </row>
    <row r="138" spans="7:7" x14ac:dyDescent="0.2">
      <c r="G138" s="229"/>
    </row>
    <row r="139" spans="7:7" x14ac:dyDescent="0.2">
      <c r="G139" s="229"/>
    </row>
  </sheetData>
  <mergeCells count="2">
    <mergeCell ref="C1:L1"/>
    <mergeCell ref="H7:K7"/>
  </mergeCells>
  <printOptions horizontalCentered="1"/>
  <pageMargins left="0.39370078740157483" right="0.39370078740157483" top="0.78740157480314965" bottom="0.39370078740157483" header="0.31496062992125984" footer="0.31496062992125984"/>
  <pageSetup paperSize="9" orientation="landscape" useFirstPageNumber="1" r:id="rId1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showGridLines="0" workbookViewId="0">
      <selection sqref="A1:E1"/>
    </sheetView>
  </sheetViews>
  <sheetFormatPr baseColWidth="10" defaultColWidth="11.44140625" defaultRowHeight="10.199999999999999" x14ac:dyDescent="0.3"/>
  <cols>
    <col min="1" max="1" width="12.6640625" style="1" customWidth="1"/>
    <col min="2" max="2" width="40.6640625" style="2" customWidth="1"/>
    <col min="3" max="6" width="18.6640625" style="1" customWidth="1"/>
    <col min="7" max="16384" width="11.44140625" style="1"/>
  </cols>
  <sheetData>
    <row r="1" spans="1:6" ht="13.2" x14ac:dyDescent="0.3">
      <c r="A1" s="379" t="s">
        <v>126</v>
      </c>
      <c r="B1" s="380"/>
      <c r="C1" s="380"/>
      <c r="D1" s="380"/>
      <c r="E1" s="380"/>
      <c r="F1" s="60" t="s">
        <v>125</v>
      </c>
    </row>
    <row r="2" spans="1:6" ht="13.2" x14ac:dyDescent="0.3">
      <c r="A2" s="379" t="s">
        <v>307</v>
      </c>
      <c r="B2" s="380"/>
      <c r="C2" s="380"/>
      <c r="D2" s="380"/>
      <c r="E2" s="380"/>
      <c r="F2" s="60" t="s">
        <v>306</v>
      </c>
    </row>
    <row r="3" spans="1:6" x14ac:dyDescent="0.3">
      <c r="A3" s="23"/>
      <c r="B3" s="24"/>
      <c r="C3" s="23"/>
      <c r="D3" s="23"/>
      <c r="E3" s="23"/>
      <c r="F3" s="23"/>
    </row>
    <row r="4" spans="1:6" ht="13.2" x14ac:dyDescent="0.3">
      <c r="A4" s="95"/>
      <c r="B4" s="136"/>
      <c r="C4" s="466" t="s">
        <v>628</v>
      </c>
      <c r="D4" s="386"/>
      <c r="E4" s="466" t="s">
        <v>628</v>
      </c>
      <c r="F4" s="386"/>
    </row>
    <row r="5" spans="1:6" ht="13.2" x14ac:dyDescent="0.3">
      <c r="A5" s="135" t="s">
        <v>305</v>
      </c>
      <c r="B5" s="134" t="s">
        <v>304</v>
      </c>
      <c r="C5" s="467" t="s">
        <v>303</v>
      </c>
      <c r="D5" s="468"/>
      <c r="E5" s="467" t="s">
        <v>302</v>
      </c>
      <c r="F5" s="468"/>
    </row>
    <row r="6" spans="1:6" x14ac:dyDescent="0.3">
      <c r="A6" s="100"/>
      <c r="B6" s="64"/>
      <c r="C6" s="100" t="s">
        <v>73</v>
      </c>
      <c r="D6" s="100" t="s">
        <v>72</v>
      </c>
      <c r="E6" s="100" t="s">
        <v>73</v>
      </c>
      <c r="F6" s="100" t="s">
        <v>72</v>
      </c>
    </row>
    <row r="7" spans="1:6" x14ac:dyDescent="0.3">
      <c r="A7" s="127" t="s">
        <v>301</v>
      </c>
      <c r="B7" s="58" t="s">
        <v>300</v>
      </c>
      <c r="C7" s="42">
        <f>SUM(C8:C17)</f>
        <v>0</v>
      </c>
      <c r="D7" s="123">
        <f>SUM(D8:D17)</f>
        <v>0</v>
      </c>
      <c r="E7" s="42">
        <f>SUM(E8:E17)</f>
        <v>2901581500</v>
      </c>
      <c r="F7" s="42">
        <f>SUM(F8:F17)</f>
        <v>2893386860</v>
      </c>
    </row>
    <row r="8" spans="1:6" x14ac:dyDescent="0.3">
      <c r="A8" s="131" t="s">
        <v>299</v>
      </c>
      <c r="B8" s="39" t="s">
        <v>298</v>
      </c>
      <c r="C8" s="38">
        <v>0</v>
      </c>
      <c r="D8" s="130">
        <v>0</v>
      </c>
      <c r="E8" s="38">
        <v>775716356</v>
      </c>
      <c r="F8" s="38">
        <v>2365998938</v>
      </c>
    </row>
    <row r="9" spans="1:6" x14ac:dyDescent="0.3">
      <c r="A9" s="131" t="s">
        <v>297</v>
      </c>
      <c r="B9" s="39" t="s">
        <v>296</v>
      </c>
      <c r="C9" s="38">
        <v>0</v>
      </c>
      <c r="D9" s="130">
        <v>0</v>
      </c>
      <c r="E9" s="38">
        <v>40367971</v>
      </c>
      <c r="F9" s="38">
        <v>40277971</v>
      </c>
    </row>
    <row r="10" spans="1:6" x14ac:dyDescent="0.3">
      <c r="A10" s="131" t="s">
        <v>295</v>
      </c>
      <c r="B10" s="39" t="s">
        <v>294</v>
      </c>
      <c r="C10" s="38">
        <v>0</v>
      </c>
      <c r="D10" s="130">
        <v>0</v>
      </c>
      <c r="E10" s="38">
        <v>363938972</v>
      </c>
      <c r="F10" s="38">
        <v>26899103</v>
      </c>
    </row>
    <row r="11" spans="1:6" x14ac:dyDescent="0.3">
      <c r="A11" s="131" t="s">
        <v>293</v>
      </c>
      <c r="B11" s="39" t="s">
        <v>292</v>
      </c>
      <c r="C11" s="38">
        <v>0</v>
      </c>
      <c r="D11" s="130">
        <v>0</v>
      </c>
      <c r="E11" s="38">
        <v>206839769</v>
      </c>
      <c r="F11" s="38">
        <v>34000000</v>
      </c>
    </row>
    <row r="12" spans="1:6" x14ac:dyDescent="0.3">
      <c r="A12" s="131" t="s">
        <v>291</v>
      </c>
      <c r="B12" s="39" t="s">
        <v>290</v>
      </c>
      <c r="C12" s="38">
        <v>0</v>
      </c>
      <c r="D12" s="130">
        <v>0</v>
      </c>
      <c r="E12" s="38">
        <v>0</v>
      </c>
      <c r="F12" s="38">
        <v>0</v>
      </c>
    </row>
    <row r="13" spans="1:6" x14ac:dyDescent="0.3">
      <c r="A13" s="131" t="s">
        <v>289</v>
      </c>
      <c r="B13" s="39" t="s">
        <v>288</v>
      </c>
      <c r="C13" s="38">
        <v>0</v>
      </c>
      <c r="D13" s="130">
        <v>0</v>
      </c>
      <c r="E13" s="38">
        <v>376808624</v>
      </c>
      <c r="F13" s="38">
        <v>217118808</v>
      </c>
    </row>
    <row r="14" spans="1:6" x14ac:dyDescent="0.3">
      <c r="A14" s="131" t="s">
        <v>287</v>
      </c>
      <c r="B14" s="39" t="s">
        <v>286</v>
      </c>
      <c r="C14" s="38">
        <v>0</v>
      </c>
      <c r="D14" s="130">
        <v>0</v>
      </c>
      <c r="E14" s="38">
        <v>76311259</v>
      </c>
      <c r="F14" s="38">
        <v>6626611</v>
      </c>
    </row>
    <row r="15" spans="1:6" x14ac:dyDescent="0.3">
      <c r="A15" s="131" t="s">
        <v>285</v>
      </c>
      <c r="B15" s="39" t="s">
        <v>284</v>
      </c>
      <c r="C15" s="38">
        <v>0</v>
      </c>
      <c r="D15" s="130">
        <v>0</v>
      </c>
      <c r="E15" s="38">
        <v>98749723</v>
      </c>
      <c r="F15" s="38">
        <v>6520000</v>
      </c>
    </row>
    <row r="16" spans="1:6" x14ac:dyDescent="0.3">
      <c r="A16" s="131" t="s">
        <v>283</v>
      </c>
      <c r="B16" s="39" t="s">
        <v>282</v>
      </c>
      <c r="C16" s="38">
        <v>0</v>
      </c>
      <c r="D16" s="130">
        <v>0</v>
      </c>
      <c r="E16" s="38">
        <v>694238135</v>
      </c>
      <c r="F16" s="38">
        <v>177877804</v>
      </c>
    </row>
    <row r="17" spans="1:6" x14ac:dyDescent="0.3">
      <c r="A17" s="133" t="s">
        <v>281</v>
      </c>
      <c r="B17" s="102" t="s">
        <v>280</v>
      </c>
      <c r="C17" s="101">
        <v>0</v>
      </c>
      <c r="D17" s="132">
        <v>0</v>
      </c>
      <c r="E17" s="101">
        <v>268610691</v>
      </c>
      <c r="F17" s="101">
        <v>18067625</v>
      </c>
    </row>
    <row r="18" spans="1:6" x14ac:dyDescent="0.3">
      <c r="A18" s="127" t="s">
        <v>279</v>
      </c>
      <c r="B18" s="58" t="s">
        <v>278</v>
      </c>
      <c r="C18" s="123">
        <f>SUM(C19:C25)</f>
        <v>0</v>
      </c>
      <c r="D18" s="123">
        <f>SUM(D19:D25)</f>
        <v>0</v>
      </c>
      <c r="E18" s="42">
        <f>SUM(E19:E25)</f>
        <v>0</v>
      </c>
      <c r="F18" s="42">
        <f>SUM(F19:F25)</f>
        <v>59856802</v>
      </c>
    </row>
    <row r="19" spans="1:6" x14ac:dyDescent="0.3">
      <c r="A19" s="131" t="s">
        <v>277</v>
      </c>
      <c r="B19" s="39" t="s">
        <v>276</v>
      </c>
      <c r="C19" s="130">
        <v>0</v>
      </c>
      <c r="D19" s="130">
        <v>0</v>
      </c>
      <c r="E19" s="38">
        <v>0</v>
      </c>
      <c r="F19" s="38">
        <v>0</v>
      </c>
    </row>
    <row r="20" spans="1:6" x14ac:dyDescent="0.3">
      <c r="A20" s="131" t="s">
        <v>275</v>
      </c>
      <c r="B20" s="39" t="s">
        <v>177</v>
      </c>
      <c r="C20" s="130">
        <v>0</v>
      </c>
      <c r="D20" s="130">
        <v>0</v>
      </c>
      <c r="E20" s="38">
        <v>0</v>
      </c>
      <c r="F20" s="38">
        <v>0</v>
      </c>
    </row>
    <row r="21" spans="1:6" x14ac:dyDescent="0.3">
      <c r="A21" s="131" t="s">
        <v>274</v>
      </c>
      <c r="B21" s="39" t="s">
        <v>273</v>
      </c>
      <c r="C21" s="130">
        <v>0</v>
      </c>
      <c r="D21" s="130">
        <v>0</v>
      </c>
      <c r="E21" s="38">
        <v>0</v>
      </c>
      <c r="F21" s="38">
        <v>59856802</v>
      </c>
    </row>
    <row r="22" spans="1:6" x14ac:dyDescent="0.3">
      <c r="A22" s="131" t="s">
        <v>272</v>
      </c>
      <c r="B22" s="39" t="s">
        <v>271</v>
      </c>
      <c r="C22" s="130">
        <v>0</v>
      </c>
      <c r="D22" s="130">
        <v>0</v>
      </c>
      <c r="E22" s="38">
        <v>0</v>
      </c>
      <c r="F22" s="38">
        <v>0</v>
      </c>
    </row>
    <row r="23" spans="1:6" x14ac:dyDescent="0.3">
      <c r="A23" s="131" t="s">
        <v>270</v>
      </c>
      <c r="B23" s="39" t="s">
        <v>269</v>
      </c>
      <c r="C23" s="130">
        <v>0</v>
      </c>
      <c r="D23" s="130">
        <v>0</v>
      </c>
      <c r="E23" s="38">
        <v>0</v>
      </c>
      <c r="F23" s="38">
        <v>0</v>
      </c>
    </row>
    <row r="24" spans="1:6" x14ac:dyDescent="0.3">
      <c r="A24" s="131" t="s">
        <v>268</v>
      </c>
      <c r="B24" s="39" t="s">
        <v>267</v>
      </c>
      <c r="C24" s="130">
        <v>0</v>
      </c>
      <c r="D24" s="130">
        <v>0</v>
      </c>
      <c r="E24" s="38">
        <v>0</v>
      </c>
      <c r="F24" s="38">
        <v>0</v>
      </c>
    </row>
    <row r="25" spans="1:6" x14ac:dyDescent="0.3">
      <c r="A25" s="129" t="s">
        <v>266</v>
      </c>
      <c r="B25" s="105" t="s">
        <v>265</v>
      </c>
      <c r="C25" s="128">
        <v>0</v>
      </c>
      <c r="D25" s="128">
        <v>0</v>
      </c>
      <c r="E25" s="104">
        <v>0</v>
      </c>
      <c r="F25" s="104">
        <v>0</v>
      </c>
    </row>
    <row r="26" spans="1:6" x14ac:dyDescent="0.3">
      <c r="A26" s="127" t="s">
        <v>264</v>
      </c>
      <c r="B26" s="58" t="s">
        <v>263</v>
      </c>
      <c r="C26" s="42">
        <v>0</v>
      </c>
      <c r="D26" s="123">
        <v>0</v>
      </c>
      <c r="E26" s="42">
        <v>0</v>
      </c>
      <c r="F26" s="123">
        <v>0</v>
      </c>
    </row>
    <row r="27" spans="1:6" x14ac:dyDescent="0.3">
      <c r="A27" s="126" t="s">
        <v>262</v>
      </c>
      <c r="B27" s="125" t="s">
        <v>121</v>
      </c>
      <c r="C27" s="124">
        <v>0</v>
      </c>
      <c r="D27" s="124">
        <v>0</v>
      </c>
      <c r="E27" s="53">
        <v>51662162</v>
      </c>
      <c r="F27" s="124">
        <v>0</v>
      </c>
    </row>
    <row r="28" spans="1:6" ht="13.2" x14ac:dyDescent="0.3">
      <c r="A28" s="464" t="s">
        <v>261</v>
      </c>
      <c r="B28" s="465"/>
      <c r="C28" s="42">
        <f>C27+C26+C18+C7</f>
        <v>0</v>
      </c>
      <c r="D28" s="123">
        <f>D27+D26+D18+D7</f>
        <v>0</v>
      </c>
      <c r="E28" s="42">
        <f>E27+E26+E18+E7</f>
        <v>2953243662</v>
      </c>
      <c r="F28" s="42">
        <f>F27+F26+F18+F7</f>
        <v>2953243662</v>
      </c>
    </row>
    <row r="29" spans="1:6" ht="9.9" customHeight="1" x14ac:dyDescent="0.3">
      <c r="A29" s="463" t="s">
        <v>260</v>
      </c>
      <c r="B29" s="463"/>
      <c r="C29" s="463"/>
      <c r="D29" s="463"/>
      <c r="E29" s="463"/>
      <c r="F29" s="463"/>
    </row>
  </sheetData>
  <mergeCells count="8">
    <mergeCell ref="A29:F29"/>
    <mergeCell ref="A28:B28"/>
    <mergeCell ref="A1:E1"/>
    <mergeCell ref="A2:E2"/>
    <mergeCell ref="C4:D4"/>
    <mergeCell ref="E4:F4"/>
    <mergeCell ref="C5:D5"/>
    <mergeCell ref="E5:F5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24" orientation="landscape" useFirstPageNumber="1" r:id="rId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showGridLines="0" workbookViewId="0">
      <selection sqref="A1:H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256" width="15.6640625" style="1" customWidth="1"/>
    <col min="257" max="16384" width="11.44140625" style="1"/>
  </cols>
  <sheetData>
    <row r="1" spans="1:9" s="24" customFormat="1" ht="13.2" x14ac:dyDescent="0.3">
      <c r="A1" s="476" t="s">
        <v>126</v>
      </c>
      <c r="B1" s="477"/>
      <c r="C1" s="477"/>
      <c r="D1" s="477"/>
      <c r="E1" s="477"/>
      <c r="F1" s="477"/>
      <c r="G1" s="477"/>
      <c r="H1" s="477"/>
      <c r="I1" s="122" t="s">
        <v>125</v>
      </c>
    </row>
    <row r="2" spans="1:9" s="24" customFormat="1" ht="13.2" x14ac:dyDescent="0.3">
      <c r="A2" s="466" t="s">
        <v>176</v>
      </c>
      <c r="B2" s="478"/>
      <c r="C2" s="478"/>
      <c r="D2" s="478"/>
      <c r="E2" s="478"/>
      <c r="F2" s="478"/>
      <c r="G2" s="478"/>
      <c r="H2" s="478"/>
      <c r="I2" s="117" t="s">
        <v>259</v>
      </c>
    </row>
    <row r="3" spans="1:9" s="24" customFormat="1" ht="13.2" x14ac:dyDescent="0.3">
      <c r="A3" s="479" t="s">
        <v>174</v>
      </c>
      <c r="B3" s="480"/>
      <c r="C3" s="480"/>
      <c r="D3" s="480"/>
      <c r="E3" s="480"/>
      <c r="F3" s="480"/>
      <c r="G3" s="480"/>
      <c r="H3" s="480"/>
      <c r="I3" s="64"/>
    </row>
    <row r="4" spans="1:9" s="24" customFormat="1" x14ac:dyDescent="0.3"/>
    <row r="5" spans="1:9" s="24" customFormat="1" ht="13.2" x14ac:dyDescent="0.3">
      <c r="A5" s="481" t="s">
        <v>258</v>
      </c>
      <c r="B5" s="482"/>
      <c r="C5" s="482"/>
      <c r="D5" s="482"/>
      <c r="E5" s="482"/>
      <c r="F5" s="482"/>
      <c r="G5" s="482"/>
      <c r="H5" s="121" t="s">
        <v>172</v>
      </c>
      <c r="I5" s="120">
        <v>0</v>
      </c>
    </row>
    <row r="6" spans="1:9" s="111" customFormat="1" ht="9.6" x14ac:dyDescent="0.3">
      <c r="A6" s="113" t="s">
        <v>71</v>
      </c>
      <c r="B6" s="113"/>
      <c r="C6" s="113">
        <v>1</v>
      </c>
      <c r="D6" s="113">
        <v>2</v>
      </c>
      <c r="E6" s="113">
        <v>3</v>
      </c>
      <c r="F6" s="113">
        <v>4</v>
      </c>
      <c r="G6" s="113">
        <v>5</v>
      </c>
      <c r="H6" s="119">
        <v>8</v>
      </c>
      <c r="I6" s="119" t="s">
        <v>87</v>
      </c>
    </row>
    <row r="7" spans="1:9" s="111" customFormat="1" ht="38.4" x14ac:dyDescent="0.3">
      <c r="A7" s="112" t="s">
        <v>165</v>
      </c>
      <c r="B7" s="112" t="s">
        <v>1</v>
      </c>
      <c r="C7" s="112" t="s">
        <v>257</v>
      </c>
      <c r="D7" s="112" t="s">
        <v>256</v>
      </c>
      <c r="E7" s="112" t="s">
        <v>255</v>
      </c>
      <c r="F7" s="112" t="s">
        <v>254</v>
      </c>
      <c r="G7" s="112" t="s">
        <v>253</v>
      </c>
      <c r="H7" s="112" t="s">
        <v>181</v>
      </c>
      <c r="I7" s="112" t="s">
        <v>160</v>
      </c>
    </row>
    <row r="8" spans="1:9" x14ac:dyDescent="0.3">
      <c r="A8" s="110" t="s">
        <v>159</v>
      </c>
      <c r="B8" s="109"/>
      <c r="C8" s="108"/>
      <c r="D8" s="108"/>
      <c r="E8" s="108"/>
      <c r="F8" s="108"/>
      <c r="G8" s="108"/>
      <c r="H8" s="108"/>
      <c r="I8" s="108">
        <f t="shared" ref="I8:I39" si="0">SUM(C8:H8)</f>
        <v>0</v>
      </c>
    </row>
    <row r="9" spans="1:9" ht="13.2" x14ac:dyDescent="0.3">
      <c r="A9" s="475" t="s">
        <v>629</v>
      </c>
      <c r="B9" s="472"/>
      <c r="C9" s="57">
        <v>0</v>
      </c>
      <c r="D9" s="57">
        <v>320895549</v>
      </c>
      <c r="E9" s="57">
        <v>228210738</v>
      </c>
      <c r="F9" s="57">
        <v>6096000</v>
      </c>
      <c r="G9" s="57">
        <v>6100000</v>
      </c>
      <c r="H9" s="57">
        <v>214414069</v>
      </c>
      <c r="I9" s="57">
        <f t="shared" si="0"/>
        <v>775716356</v>
      </c>
    </row>
    <row r="10" spans="1:9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101">
        <f t="shared" si="0"/>
        <v>0</v>
      </c>
    </row>
    <row r="11" spans="1:9" ht="13.2" x14ac:dyDescent="0.3">
      <c r="A11" s="473" t="s">
        <v>157</v>
      </c>
      <c r="B11" s="474"/>
      <c r="C11" s="101">
        <v>0</v>
      </c>
      <c r="D11" s="101">
        <v>320895549</v>
      </c>
      <c r="E11" s="101">
        <v>228210738</v>
      </c>
      <c r="F11" s="101">
        <v>6096000</v>
      </c>
      <c r="G11" s="101">
        <v>6100000</v>
      </c>
      <c r="H11" s="101">
        <v>214414069</v>
      </c>
      <c r="I11" s="101">
        <f t="shared" si="0"/>
        <v>775716356</v>
      </c>
    </row>
    <row r="12" spans="1:9" x14ac:dyDescent="0.3">
      <c r="A12" s="110" t="s">
        <v>156</v>
      </c>
      <c r="B12" s="109"/>
      <c r="C12" s="108"/>
      <c r="D12" s="108"/>
      <c r="E12" s="108"/>
      <c r="F12" s="108"/>
      <c r="G12" s="108"/>
      <c r="H12" s="108"/>
      <c r="I12" s="108">
        <f t="shared" si="0"/>
        <v>0</v>
      </c>
    </row>
    <row r="13" spans="1:9" ht="13.2" x14ac:dyDescent="0.3">
      <c r="A13" s="475" t="s">
        <v>629</v>
      </c>
      <c r="B13" s="472"/>
      <c r="C13" s="57">
        <v>199091647</v>
      </c>
      <c r="D13" s="57">
        <v>1818942491</v>
      </c>
      <c r="E13" s="57">
        <v>2964800</v>
      </c>
      <c r="F13" s="57">
        <v>0</v>
      </c>
      <c r="G13" s="57">
        <v>0</v>
      </c>
      <c r="H13" s="57">
        <v>345000000</v>
      </c>
      <c r="I13" s="57">
        <f t="shared" si="0"/>
        <v>2365998938</v>
      </c>
    </row>
    <row r="14" spans="1:9" ht="13.2" x14ac:dyDescent="0.3">
      <c r="A14" s="473" t="s">
        <v>155</v>
      </c>
      <c r="B14" s="474"/>
      <c r="C14" s="101">
        <v>199091647</v>
      </c>
      <c r="D14" s="101">
        <v>1818942491</v>
      </c>
      <c r="E14" s="101">
        <v>2964800</v>
      </c>
      <c r="F14" s="101">
        <v>0</v>
      </c>
      <c r="G14" s="101">
        <v>0</v>
      </c>
      <c r="H14" s="101">
        <v>345000000</v>
      </c>
      <c r="I14" s="101">
        <f t="shared" si="0"/>
        <v>2365998938</v>
      </c>
    </row>
    <row r="15" spans="1:9" x14ac:dyDescent="0.3">
      <c r="A15" s="110"/>
      <c r="B15" s="109"/>
      <c r="C15" s="108"/>
      <c r="D15" s="108"/>
      <c r="E15" s="108"/>
      <c r="F15" s="108"/>
      <c r="G15" s="108"/>
      <c r="H15" s="108"/>
      <c r="I15" s="108">
        <f t="shared" si="0"/>
        <v>0</v>
      </c>
    </row>
    <row r="16" spans="1:9" x14ac:dyDescent="0.3">
      <c r="A16" s="110" t="s">
        <v>154</v>
      </c>
      <c r="B16" s="109"/>
      <c r="C16" s="108"/>
      <c r="D16" s="108"/>
      <c r="E16" s="108"/>
      <c r="F16" s="108"/>
      <c r="G16" s="108"/>
      <c r="H16" s="108"/>
      <c r="I16" s="108">
        <f t="shared" si="0"/>
        <v>0</v>
      </c>
    </row>
    <row r="17" spans="1:9" ht="13.2" x14ac:dyDescent="0.3">
      <c r="A17" s="471" t="s">
        <v>73</v>
      </c>
      <c r="B17" s="472"/>
      <c r="C17" s="57">
        <v>0</v>
      </c>
      <c r="D17" s="57">
        <v>320895549</v>
      </c>
      <c r="E17" s="57">
        <v>228210738</v>
      </c>
      <c r="F17" s="57">
        <v>6096000</v>
      </c>
      <c r="G17" s="57">
        <v>6100000</v>
      </c>
      <c r="H17" s="57">
        <v>214414069</v>
      </c>
      <c r="I17" s="57">
        <f t="shared" si="0"/>
        <v>775716356</v>
      </c>
    </row>
    <row r="18" spans="1:9" ht="19.2" x14ac:dyDescent="0.3">
      <c r="A18" s="103">
        <v>606</v>
      </c>
      <c r="B18" s="107" t="s">
        <v>153</v>
      </c>
      <c r="C18" s="96">
        <v>0</v>
      </c>
      <c r="D18" s="96">
        <v>6160000</v>
      </c>
      <c r="E18" s="96">
        <v>5200000</v>
      </c>
      <c r="F18" s="96">
        <v>0</v>
      </c>
      <c r="G18" s="96">
        <v>0</v>
      </c>
      <c r="H18" s="96">
        <v>42930000</v>
      </c>
      <c r="I18" s="96">
        <f t="shared" si="0"/>
        <v>54290000</v>
      </c>
    </row>
    <row r="19" spans="1:9" x14ac:dyDescent="0.3">
      <c r="A19" s="103">
        <v>613</v>
      </c>
      <c r="B19" s="107" t="s">
        <v>152</v>
      </c>
      <c r="C19" s="96">
        <v>0</v>
      </c>
      <c r="D19" s="96">
        <v>1658337</v>
      </c>
      <c r="E19" s="96">
        <v>100000</v>
      </c>
      <c r="F19" s="96">
        <v>0</v>
      </c>
      <c r="G19" s="96">
        <v>0</v>
      </c>
      <c r="H19" s="96">
        <v>3262000</v>
      </c>
      <c r="I19" s="96">
        <f t="shared" si="0"/>
        <v>5020337</v>
      </c>
    </row>
    <row r="20" spans="1:9" x14ac:dyDescent="0.3">
      <c r="A20" s="103">
        <v>614</v>
      </c>
      <c r="B20" s="107" t="s">
        <v>252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100000</v>
      </c>
      <c r="I20" s="96">
        <f t="shared" si="0"/>
        <v>100000</v>
      </c>
    </row>
    <row r="21" spans="1:9" x14ac:dyDescent="0.3">
      <c r="A21" s="103">
        <v>615</v>
      </c>
      <c r="B21" s="107" t="s">
        <v>151</v>
      </c>
      <c r="C21" s="96">
        <v>0</v>
      </c>
      <c r="D21" s="96">
        <v>6650000</v>
      </c>
      <c r="E21" s="96">
        <v>1030000</v>
      </c>
      <c r="F21" s="96">
        <v>0</v>
      </c>
      <c r="G21" s="96">
        <v>0</v>
      </c>
      <c r="H21" s="96">
        <v>12698865</v>
      </c>
      <c r="I21" s="96">
        <f t="shared" si="0"/>
        <v>20378865</v>
      </c>
    </row>
    <row r="22" spans="1:9" x14ac:dyDescent="0.3">
      <c r="A22" s="103">
        <v>616</v>
      </c>
      <c r="B22" s="107" t="s">
        <v>180</v>
      </c>
      <c r="C22" s="96">
        <v>0</v>
      </c>
      <c r="D22" s="96">
        <v>12800000</v>
      </c>
      <c r="E22" s="96">
        <v>0</v>
      </c>
      <c r="F22" s="96">
        <v>0</v>
      </c>
      <c r="G22" s="96">
        <v>0</v>
      </c>
      <c r="H22" s="96">
        <v>0</v>
      </c>
      <c r="I22" s="96">
        <f t="shared" si="0"/>
        <v>12800000</v>
      </c>
    </row>
    <row r="23" spans="1:9" x14ac:dyDescent="0.3">
      <c r="A23" s="103">
        <v>618</v>
      </c>
      <c r="B23" s="107" t="s">
        <v>150</v>
      </c>
      <c r="C23" s="96">
        <v>0</v>
      </c>
      <c r="D23" s="96">
        <v>3000000</v>
      </c>
      <c r="E23" s="96">
        <v>0</v>
      </c>
      <c r="F23" s="96">
        <v>0</v>
      </c>
      <c r="G23" s="96">
        <v>0</v>
      </c>
      <c r="H23" s="96">
        <v>120000</v>
      </c>
      <c r="I23" s="96">
        <f t="shared" si="0"/>
        <v>3120000</v>
      </c>
    </row>
    <row r="24" spans="1:9" ht="19.2" x14ac:dyDescent="0.3">
      <c r="A24" s="103">
        <v>622</v>
      </c>
      <c r="B24" s="107" t="s">
        <v>149</v>
      </c>
      <c r="C24" s="96">
        <v>0</v>
      </c>
      <c r="D24" s="96">
        <v>9040000</v>
      </c>
      <c r="E24" s="96">
        <v>2000000</v>
      </c>
      <c r="F24" s="96">
        <v>0</v>
      </c>
      <c r="G24" s="96">
        <v>0</v>
      </c>
      <c r="H24" s="96">
        <v>0</v>
      </c>
      <c r="I24" s="96">
        <f t="shared" si="0"/>
        <v>11040000</v>
      </c>
    </row>
    <row r="25" spans="1:9" ht="19.2" x14ac:dyDescent="0.3">
      <c r="A25" s="103">
        <v>623</v>
      </c>
      <c r="B25" s="107" t="s">
        <v>148</v>
      </c>
      <c r="C25" s="96">
        <v>0</v>
      </c>
      <c r="D25" s="96">
        <v>4095000</v>
      </c>
      <c r="E25" s="96">
        <v>5100000</v>
      </c>
      <c r="F25" s="96">
        <v>0</v>
      </c>
      <c r="G25" s="96">
        <v>0</v>
      </c>
      <c r="H25" s="96">
        <v>705000</v>
      </c>
      <c r="I25" s="96">
        <f t="shared" si="0"/>
        <v>9900000</v>
      </c>
    </row>
    <row r="26" spans="1:9" ht="19.2" x14ac:dyDescent="0.3">
      <c r="A26" s="103">
        <v>624</v>
      </c>
      <c r="B26" s="107" t="s">
        <v>147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2455000</v>
      </c>
      <c r="I26" s="96">
        <f t="shared" si="0"/>
        <v>2455000</v>
      </c>
    </row>
    <row r="27" spans="1:9" x14ac:dyDescent="0.3">
      <c r="A27" s="103">
        <v>625</v>
      </c>
      <c r="B27" s="107" t="s">
        <v>146</v>
      </c>
      <c r="C27" s="96">
        <v>0</v>
      </c>
      <c r="D27" s="96">
        <v>14600000</v>
      </c>
      <c r="E27" s="96">
        <v>13000000</v>
      </c>
      <c r="F27" s="96">
        <v>596000</v>
      </c>
      <c r="G27" s="96">
        <v>0</v>
      </c>
      <c r="H27" s="96">
        <v>150000</v>
      </c>
      <c r="I27" s="96">
        <f t="shared" si="0"/>
        <v>28346000</v>
      </c>
    </row>
    <row r="28" spans="1:9" ht="19.2" x14ac:dyDescent="0.3">
      <c r="A28" s="103">
        <v>626</v>
      </c>
      <c r="B28" s="107" t="s">
        <v>145</v>
      </c>
      <c r="C28" s="96">
        <v>0</v>
      </c>
      <c r="D28" s="96">
        <v>1415000</v>
      </c>
      <c r="E28" s="96">
        <v>3500000</v>
      </c>
      <c r="F28" s="96">
        <v>0</v>
      </c>
      <c r="G28" s="96">
        <v>0</v>
      </c>
      <c r="H28" s="96">
        <v>4045000</v>
      </c>
      <c r="I28" s="96">
        <f t="shared" si="0"/>
        <v>8960000</v>
      </c>
    </row>
    <row r="29" spans="1:9" x14ac:dyDescent="0.3">
      <c r="A29" s="103">
        <v>628</v>
      </c>
      <c r="B29" s="107" t="s">
        <v>150</v>
      </c>
      <c r="C29" s="96">
        <v>0</v>
      </c>
      <c r="D29" s="96">
        <v>7700000</v>
      </c>
      <c r="E29" s="96">
        <v>3000000</v>
      </c>
      <c r="F29" s="96">
        <v>0</v>
      </c>
      <c r="G29" s="96">
        <v>0</v>
      </c>
      <c r="H29" s="96">
        <v>0</v>
      </c>
      <c r="I29" s="96">
        <f t="shared" si="0"/>
        <v>10700000</v>
      </c>
    </row>
    <row r="30" spans="1:9" ht="19.2" x14ac:dyDescent="0.3">
      <c r="A30" s="103">
        <v>635</v>
      </c>
      <c r="B30" s="107" t="s">
        <v>179</v>
      </c>
      <c r="C30" s="96">
        <v>0</v>
      </c>
      <c r="D30" s="96">
        <v>445942</v>
      </c>
      <c r="E30" s="96">
        <v>0</v>
      </c>
      <c r="F30" s="96">
        <v>0</v>
      </c>
      <c r="G30" s="96">
        <v>0</v>
      </c>
      <c r="H30" s="96">
        <v>0</v>
      </c>
      <c r="I30" s="96">
        <f t="shared" si="0"/>
        <v>445942</v>
      </c>
    </row>
    <row r="31" spans="1:9" x14ac:dyDescent="0.3">
      <c r="A31" s="103">
        <v>641</v>
      </c>
      <c r="B31" s="107" t="s">
        <v>144</v>
      </c>
      <c r="C31" s="96">
        <v>0</v>
      </c>
      <c r="D31" s="96">
        <v>198946849</v>
      </c>
      <c r="E31" s="96">
        <v>71080365</v>
      </c>
      <c r="F31" s="96">
        <v>0</v>
      </c>
      <c r="G31" s="96">
        <v>0</v>
      </c>
      <c r="H31" s="96">
        <v>110074558</v>
      </c>
      <c r="I31" s="96">
        <f t="shared" si="0"/>
        <v>380101772</v>
      </c>
    </row>
    <row r="32" spans="1:9" ht="19.2" x14ac:dyDescent="0.3">
      <c r="A32" s="103">
        <v>645</v>
      </c>
      <c r="B32" s="107" t="s">
        <v>143</v>
      </c>
      <c r="C32" s="96">
        <v>0</v>
      </c>
      <c r="D32" s="96">
        <v>38324516</v>
      </c>
      <c r="E32" s="96">
        <v>11796125</v>
      </c>
      <c r="F32" s="96">
        <v>0</v>
      </c>
      <c r="G32" s="96">
        <v>0</v>
      </c>
      <c r="H32" s="96">
        <v>36873646</v>
      </c>
      <c r="I32" s="96">
        <f t="shared" si="0"/>
        <v>86994287</v>
      </c>
    </row>
    <row r="33" spans="1:9" x14ac:dyDescent="0.3">
      <c r="A33" s="103">
        <v>648</v>
      </c>
      <c r="B33" s="107" t="s">
        <v>251</v>
      </c>
      <c r="C33" s="96">
        <v>0</v>
      </c>
      <c r="D33" s="96">
        <v>5000000</v>
      </c>
      <c r="E33" s="96">
        <v>0</v>
      </c>
      <c r="F33" s="96">
        <v>0</v>
      </c>
      <c r="G33" s="96">
        <v>0</v>
      </c>
      <c r="H33" s="96">
        <v>0</v>
      </c>
      <c r="I33" s="96">
        <f t="shared" si="0"/>
        <v>5000000</v>
      </c>
    </row>
    <row r="34" spans="1:9" ht="19.2" x14ac:dyDescent="0.3">
      <c r="A34" s="103">
        <v>653</v>
      </c>
      <c r="B34" s="107" t="s">
        <v>250</v>
      </c>
      <c r="C34" s="96">
        <v>0</v>
      </c>
      <c r="D34" s="96">
        <v>1000000</v>
      </c>
      <c r="E34" s="96">
        <v>100384248</v>
      </c>
      <c r="F34" s="96">
        <v>5500000</v>
      </c>
      <c r="G34" s="96">
        <v>0</v>
      </c>
      <c r="H34" s="96">
        <v>0</v>
      </c>
      <c r="I34" s="96">
        <f t="shared" si="0"/>
        <v>106884248</v>
      </c>
    </row>
    <row r="35" spans="1:9" x14ac:dyDescent="0.3">
      <c r="A35" s="103">
        <v>655</v>
      </c>
      <c r="B35" s="107" t="s">
        <v>249</v>
      </c>
      <c r="C35" s="96">
        <v>0</v>
      </c>
      <c r="D35" s="96">
        <v>0</v>
      </c>
      <c r="E35" s="96">
        <v>0</v>
      </c>
      <c r="F35" s="96">
        <v>0</v>
      </c>
      <c r="G35" s="96">
        <v>6100000</v>
      </c>
      <c r="H35" s="96">
        <v>0</v>
      </c>
      <c r="I35" s="96">
        <f t="shared" si="0"/>
        <v>6100000</v>
      </c>
    </row>
    <row r="36" spans="1:9" x14ac:dyDescent="0.3">
      <c r="A36" s="103">
        <v>656</v>
      </c>
      <c r="B36" s="107" t="s">
        <v>134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1000000</v>
      </c>
      <c r="I36" s="96">
        <f t="shared" si="0"/>
        <v>1000000</v>
      </c>
    </row>
    <row r="37" spans="1:9" x14ac:dyDescent="0.3">
      <c r="A37" s="103">
        <v>657</v>
      </c>
      <c r="B37" s="107" t="s">
        <v>206</v>
      </c>
      <c r="C37" s="96">
        <v>0</v>
      </c>
      <c r="D37" s="96">
        <v>0</v>
      </c>
      <c r="E37" s="96">
        <v>7020000</v>
      </c>
      <c r="F37" s="96">
        <v>0</v>
      </c>
      <c r="G37" s="96">
        <v>0</v>
      </c>
      <c r="H37" s="96">
        <v>0</v>
      </c>
      <c r="I37" s="96">
        <f t="shared" si="0"/>
        <v>7020000</v>
      </c>
    </row>
    <row r="38" spans="1:9" x14ac:dyDescent="0.3">
      <c r="A38" s="103">
        <v>661</v>
      </c>
      <c r="B38" s="107" t="s">
        <v>248</v>
      </c>
      <c r="C38" s="96">
        <v>0</v>
      </c>
      <c r="D38" s="96">
        <v>7959905</v>
      </c>
      <c r="E38" s="96">
        <v>0</v>
      </c>
      <c r="F38" s="96">
        <v>0</v>
      </c>
      <c r="G38" s="96">
        <v>0</v>
      </c>
      <c r="H38" s="96">
        <v>0</v>
      </c>
      <c r="I38" s="96">
        <f t="shared" si="0"/>
        <v>7959905</v>
      </c>
    </row>
    <row r="39" spans="1:9" x14ac:dyDescent="0.3">
      <c r="A39" s="103">
        <v>668</v>
      </c>
      <c r="B39" s="107" t="s">
        <v>247</v>
      </c>
      <c r="C39" s="96">
        <v>0</v>
      </c>
      <c r="D39" s="96">
        <v>100000</v>
      </c>
      <c r="E39" s="96">
        <v>0</v>
      </c>
      <c r="F39" s="96">
        <v>0</v>
      </c>
      <c r="G39" s="96">
        <v>0</v>
      </c>
      <c r="H39" s="96">
        <v>0</v>
      </c>
      <c r="I39" s="96">
        <f t="shared" si="0"/>
        <v>100000</v>
      </c>
    </row>
    <row r="40" spans="1:9" ht="19.2" x14ac:dyDescent="0.3">
      <c r="A40" s="103">
        <v>671</v>
      </c>
      <c r="B40" s="107" t="s">
        <v>246</v>
      </c>
      <c r="C40" s="96">
        <v>0</v>
      </c>
      <c r="D40" s="96">
        <v>0</v>
      </c>
      <c r="E40" s="96">
        <v>5000000</v>
      </c>
      <c r="F40" s="96">
        <v>0</v>
      </c>
      <c r="G40" s="96">
        <v>0</v>
      </c>
      <c r="H40" s="96">
        <v>0</v>
      </c>
      <c r="I40" s="96">
        <f t="shared" ref="I40:I59" si="1">SUM(C40:H40)</f>
        <v>5000000</v>
      </c>
    </row>
    <row r="41" spans="1:9" ht="19.2" x14ac:dyDescent="0.3">
      <c r="A41" s="103">
        <v>673</v>
      </c>
      <c r="B41" s="107" t="s">
        <v>245</v>
      </c>
      <c r="C41" s="96">
        <v>0</v>
      </c>
      <c r="D41" s="96">
        <v>2000000</v>
      </c>
      <c r="E41" s="96">
        <v>0</v>
      </c>
      <c r="F41" s="96">
        <v>0</v>
      </c>
      <c r="G41" s="96">
        <v>0</v>
      </c>
      <c r="H41" s="96">
        <v>0</v>
      </c>
      <c r="I41" s="96">
        <f t="shared" si="1"/>
        <v>2000000</v>
      </c>
    </row>
    <row r="42" spans="1:9" x14ac:dyDescent="0.3">
      <c r="A42" s="103"/>
      <c r="B42" s="107"/>
      <c r="C42" s="96"/>
      <c r="D42" s="96"/>
      <c r="E42" s="96"/>
      <c r="F42" s="96"/>
      <c r="G42" s="96"/>
      <c r="H42" s="96"/>
      <c r="I42" s="96">
        <f t="shared" si="1"/>
        <v>0</v>
      </c>
    </row>
    <row r="43" spans="1:9" ht="13.2" x14ac:dyDescent="0.3">
      <c r="A43" s="469" t="s">
        <v>72</v>
      </c>
      <c r="B43" s="470"/>
      <c r="C43" s="42">
        <v>199091647</v>
      </c>
      <c r="D43" s="42">
        <v>1818942491</v>
      </c>
      <c r="E43" s="42">
        <v>2964800</v>
      </c>
      <c r="F43" s="42">
        <v>0</v>
      </c>
      <c r="G43" s="42">
        <v>0</v>
      </c>
      <c r="H43" s="42">
        <v>345000000</v>
      </c>
      <c r="I43" s="42">
        <f t="shared" si="1"/>
        <v>2365998938</v>
      </c>
    </row>
    <row r="44" spans="1:9" x14ac:dyDescent="0.3">
      <c r="A44" s="103">
        <v>641</v>
      </c>
      <c r="B44" s="107" t="s">
        <v>144</v>
      </c>
      <c r="C44" s="96">
        <v>0</v>
      </c>
      <c r="D44" s="96">
        <v>11365626</v>
      </c>
      <c r="E44" s="96">
        <v>0</v>
      </c>
      <c r="F44" s="96">
        <v>0</v>
      </c>
      <c r="G44" s="96">
        <v>0</v>
      </c>
      <c r="H44" s="96">
        <v>0</v>
      </c>
      <c r="I44" s="96">
        <f t="shared" si="1"/>
        <v>11365626</v>
      </c>
    </row>
    <row r="45" spans="1:9" ht="19.2" x14ac:dyDescent="0.3">
      <c r="A45" s="103">
        <v>703</v>
      </c>
      <c r="B45" s="107" t="s">
        <v>190</v>
      </c>
      <c r="C45" s="96">
        <v>0</v>
      </c>
      <c r="D45" s="96">
        <v>200000</v>
      </c>
      <c r="E45" s="96">
        <v>0</v>
      </c>
      <c r="F45" s="96">
        <v>0</v>
      </c>
      <c r="G45" s="96">
        <v>0</v>
      </c>
      <c r="H45" s="96">
        <v>0</v>
      </c>
      <c r="I45" s="96">
        <f t="shared" si="1"/>
        <v>200000</v>
      </c>
    </row>
    <row r="46" spans="1:9" x14ac:dyDescent="0.3">
      <c r="A46" s="103">
        <v>706</v>
      </c>
      <c r="B46" s="107" t="s">
        <v>189</v>
      </c>
      <c r="C46" s="96">
        <v>0</v>
      </c>
      <c r="D46" s="96">
        <v>2600000</v>
      </c>
      <c r="E46" s="96">
        <v>0</v>
      </c>
      <c r="F46" s="96">
        <v>0</v>
      </c>
      <c r="G46" s="96">
        <v>0</v>
      </c>
      <c r="H46" s="96">
        <v>0</v>
      </c>
      <c r="I46" s="96">
        <f t="shared" si="1"/>
        <v>2600000</v>
      </c>
    </row>
    <row r="47" spans="1:9" x14ac:dyDescent="0.3">
      <c r="A47" s="103">
        <v>708</v>
      </c>
      <c r="B47" s="107" t="s">
        <v>140</v>
      </c>
      <c r="C47" s="96">
        <v>0</v>
      </c>
      <c r="D47" s="96">
        <v>10000</v>
      </c>
      <c r="E47" s="96">
        <v>64800</v>
      </c>
      <c r="F47" s="96">
        <v>0</v>
      </c>
      <c r="G47" s="96">
        <v>0</v>
      </c>
      <c r="H47" s="96">
        <v>262000000</v>
      </c>
      <c r="I47" s="96">
        <f t="shared" si="1"/>
        <v>262074800</v>
      </c>
    </row>
    <row r="48" spans="1:9" x14ac:dyDescent="0.3">
      <c r="A48" s="103">
        <v>731</v>
      </c>
      <c r="B48" s="107" t="s">
        <v>244</v>
      </c>
      <c r="C48" s="96">
        <v>0</v>
      </c>
      <c r="D48" s="96">
        <v>131500000</v>
      </c>
      <c r="E48" s="96">
        <v>0</v>
      </c>
      <c r="F48" s="96">
        <v>0</v>
      </c>
      <c r="G48" s="96">
        <v>0</v>
      </c>
      <c r="H48" s="96">
        <v>47500000</v>
      </c>
      <c r="I48" s="96">
        <f t="shared" si="1"/>
        <v>179000000</v>
      </c>
    </row>
    <row r="49" spans="1:9" x14ac:dyDescent="0.3">
      <c r="A49" s="103">
        <v>732</v>
      </c>
      <c r="B49" s="107" t="s">
        <v>243</v>
      </c>
      <c r="C49" s="96">
        <v>0</v>
      </c>
      <c r="D49" s="96">
        <v>1203500000</v>
      </c>
      <c r="E49" s="96">
        <v>0</v>
      </c>
      <c r="F49" s="96">
        <v>0</v>
      </c>
      <c r="G49" s="96">
        <v>0</v>
      </c>
      <c r="H49" s="96">
        <v>0</v>
      </c>
      <c r="I49" s="96">
        <f t="shared" si="1"/>
        <v>1203500000</v>
      </c>
    </row>
    <row r="50" spans="1:9" x14ac:dyDescent="0.3">
      <c r="A50" s="103">
        <v>733</v>
      </c>
      <c r="B50" s="107" t="s">
        <v>242</v>
      </c>
      <c r="C50" s="96">
        <v>0</v>
      </c>
      <c r="D50" s="96">
        <v>1500000</v>
      </c>
      <c r="E50" s="96">
        <v>0</v>
      </c>
      <c r="F50" s="96">
        <v>0</v>
      </c>
      <c r="G50" s="96">
        <v>0</v>
      </c>
      <c r="H50" s="96">
        <v>0</v>
      </c>
      <c r="I50" s="96">
        <f t="shared" si="1"/>
        <v>1500000</v>
      </c>
    </row>
    <row r="51" spans="1:9" ht="19.2" x14ac:dyDescent="0.3">
      <c r="A51" s="103">
        <v>734</v>
      </c>
      <c r="B51" s="107" t="s">
        <v>241</v>
      </c>
      <c r="C51" s="96">
        <v>0</v>
      </c>
      <c r="D51" s="96">
        <v>6500000</v>
      </c>
      <c r="E51" s="96">
        <v>0</v>
      </c>
      <c r="F51" s="96">
        <v>0</v>
      </c>
      <c r="G51" s="96">
        <v>0</v>
      </c>
      <c r="H51" s="96">
        <v>0</v>
      </c>
      <c r="I51" s="96">
        <f t="shared" si="1"/>
        <v>6500000</v>
      </c>
    </row>
    <row r="52" spans="1:9" x14ac:dyDescent="0.3">
      <c r="A52" s="103">
        <v>735</v>
      </c>
      <c r="B52" s="107" t="s">
        <v>240</v>
      </c>
      <c r="C52" s="96">
        <v>66000000</v>
      </c>
      <c r="D52" s="96">
        <v>76000000</v>
      </c>
      <c r="E52" s="96">
        <v>0</v>
      </c>
      <c r="F52" s="96">
        <v>0</v>
      </c>
      <c r="G52" s="96">
        <v>0</v>
      </c>
      <c r="H52" s="96">
        <v>7500000</v>
      </c>
      <c r="I52" s="96">
        <f t="shared" si="1"/>
        <v>149500000</v>
      </c>
    </row>
    <row r="53" spans="1:9" x14ac:dyDescent="0.3">
      <c r="A53" s="103">
        <v>736</v>
      </c>
      <c r="B53" s="107" t="s">
        <v>239</v>
      </c>
      <c r="C53" s="96">
        <v>600000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f t="shared" si="1"/>
        <v>600000</v>
      </c>
    </row>
    <row r="54" spans="1:9" x14ac:dyDescent="0.3">
      <c r="A54" s="103">
        <v>738</v>
      </c>
      <c r="B54" s="107" t="s">
        <v>177</v>
      </c>
      <c r="C54" s="96">
        <v>0</v>
      </c>
      <c r="D54" s="96">
        <v>370528000</v>
      </c>
      <c r="E54" s="96">
        <v>0</v>
      </c>
      <c r="F54" s="96">
        <v>0</v>
      </c>
      <c r="G54" s="96">
        <v>0</v>
      </c>
      <c r="H54" s="96">
        <v>28000000</v>
      </c>
      <c r="I54" s="96">
        <f t="shared" si="1"/>
        <v>398528000</v>
      </c>
    </row>
    <row r="55" spans="1:9" x14ac:dyDescent="0.3">
      <c r="A55" s="103">
        <v>747</v>
      </c>
      <c r="B55" s="107" t="s">
        <v>134</v>
      </c>
      <c r="C55" s="96">
        <v>1491647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f t="shared" si="1"/>
        <v>1491647</v>
      </c>
    </row>
    <row r="56" spans="1:9" ht="19.2" x14ac:dyDescent="0.3">
      <c r="A56" s="103">
        <v>748</v>
      </c>
      <c r="B56" s="107" t="s">
        <v>238</v>
      </c>
      <c r="C56" s="96">
        <v>0</v>
      </c>
      <c r="D56" s="96">
        <v>15238865</v>
      </c>
      <c r="E56" s="96">
        <v>0</v>
      </c>
      <c r="F56" s="96">
        <v>0</v>
      </c>
      <c r="G56" s="96">
        <v>0</v>
      </c>
      <c r="H56" s="96">
        <v>0</v>
      </c>
      <c r="I56" s="96">
        <f t="shared" si="1"/>
        <v>15238865</v>
      </c>
    </row>
    <row r="57" spans="1:9" ht="28.8" x14ac:dyDescent="0.3">
      <c r="A57" s="103">
        <v>764</v>
      </c>
      <c r="B57" s="107" t="s">
        <v>237</v>
      </c>
      <c r="C57" s="96">
        <v>131000000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f t="shared" si="1"/>
        <v>131000000</v>
      </c>
    </row>
    <row r="58" spans="1:9" x14ac:dyDescent="0.3">
      <c r="A58" s="103">
        <v>766</v>
      </c>
      <c r="B58" s="107" t="s">
        <v>236</v>
      </c>
      <c r="C58" s="96">
        <v>0</v>
      </c>
      <c r="D58" s="96">
        <v>0</v>
      </c>
      <c r="E58" s="96">
        <v>500000</v>
      </c>
      <c r="F58" s="96">
        <v>0</v>
      </c>
      <c r="G58" s="96">
        <v>0</v>
      </c>
      <c r="H58" s="96">
        <v>0</v>
      </c>
      <c r="I58" s="96">
        <f t="shared" si="1"/>
        <v>500000</v>
      </c>
    </row>
    <row r="59" spans="1:9" ht="28.8" x14ac:dyDescent="0.3">
      <c r="A59" s="103">
        <v>773</v>
      </c>
      <c r="B59" s="107" t="s">
        <v>235</v>
      </c>
      <c r="C59" s="96">
        <v>0</v>
      </c>
      <c r="D59" s="96">
        <v>0</v>
      </c>
      <c r="E59" s="96">
        <v>2400000</v>
      </c>
      <c r="F59" s="96">
        <v>0</v>
      </c>
      <c r="G59" s="96">
        <v>0</v>
      </c>
      <c r="H59" s="96">
        <v>0</v>
      </c>
      <c r="I59" s="96">
        <f t="shared" si="1"/>
        <v>2400000</v>
      </c>
    </row>
    <row r="60" spans="1:9" ht="9.9" customHeight="1" x14ac:dyDescent="0.3">
      <c r="A60" s="20" t="s">
        <v>139</v>
      </c>
      <c r="B60" s="21"/>
      <c r="C60" s="20"/>
      <c r="D60" s="20"/>
      <c r="E60" s="20"/>
      <c r="F60" s="20"/>
    </row>
    <row r="61" spans="1:9" ht="9.9" customHeight="1" x14ac:dyDescent="0.3">
      <c r="A61" s="20" t="s">
        <v>138</v>
      </c>
      <c r="B61" s="21"/>
      <c r="C61" s="20"/>
      <c r="D61" s="20"/>
      <c r="E61" s="20"/>
      <c r="F61" s="20"/>
    </row>
    <row r="62" spans="1:9" ht="9.9" customHeight="1" x14ac:dyDescent="0.3">
      <c r="A62" s="20"/>
      <c r="B62" s="21"/>
      <c r="C62" s="20"/>
      <c r="D62" s="20"/>
      <c r="E62" s="20"/>
      <c r="F62" s="20"/>
    </row>
  </sheetData>
  <mergeCells count="11">
    <mergeCell ref="A10:B10"/>
    <mergeCell ref="A9:B9"/>
    <mergeCell ref="A1:H1"/>
    <mergeCell ref="A2:H2"/>
    <mergeCell ref="A3:H3"/>
    <mergeCell ref="A5:G5"/>
    <mergeCell ref="A43:B43"/>
    <mergeCell ref="A17:B17"/>
    <mergeCell ref="A14:B14"/>
    <mergeCell ref="A13:B13"/>
    <mergeCell ref="A11:B1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90" firstPageNumber="25" pageOrder="overThenDown" orientation="landscape" useFirstPageNumber="1" r:id="rId1"/>
  <headerFoot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workbookViewId="0">
      <selection sqref="A1:H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256" width="15.6640625" style="1" customWidth="1"/>
    <col min="257" max="16384" width="11.44140625" style="1"/>
  </cols>
  <sheetData>
    <row r="1" spans="1:9" s="24" customFormat="1" ht="13.2" x14ac:dyDescent="0.3">
      <c r="A1" s="476" t="s">
        <v>126</v>
      </c>
      <c r="B1" s="477"/>
      <c r="C1" s="477"/>
      <c r="D1" s="477"/>
      <c r="E1" s="477"/>
      <c r="F1" s="477"/>
      <c r="G1" s="477"/>
      <c r="H1" s="477"/>
      <c r="I1" s="122" t="s">
        <v>125</v>
      </c>
    </row>
    <row r="2" spans="1:9" s="24" customFormat="1" ht="13.2" x14ac:dyDescent="0.3">
      <c r="A2" s="466" t="s">
        <v>176</v>
      </c>
      <c r="B2" s="478"/>
      <c r="C2" s="478"/>
      <c r="D2" s="478"/>
      <c r="E2" s="478"/>
      <c r="F2" s="478"/>
      <c r="G2" s="478"/>
      <c r="H2" s="478"/>
      <c r="I2" s="117" t="s">
        <v>234</v>
      </c>
    </row>
    <row r="3" spans="1:9" s="24" customFormat="1" ht="13.2" x14ac:dyDescent="0.3">
      <c r="A3" s="479" t="s">
        <v>174</v>
      </c>
      <c r="B3" s="480"/>
      <c r="C3" s="480"/>
      <c r="D3" s="480"/>
      <c r="E3" s="480"/>
      <c r="F3" s="480"/>
      <c r="G3" s="480"/>
      <c r="H3" s="480"/>
      <c r="I3" s="64"/>
    </row>
    <row r="4" spans="1:9" s="24" customFormat="1" x14ac:dyDescent="0.3"/>
    <row r="5" spans="1:9" s="24" customFormat="1" ht="13.2" x14ac:dyDescent="0.3">
      <c r="A5" s="481" t="s">
        <v>233</v>
      </c>
      <c r="B5" s="482"/>
      <c r="C5" s="482"/>
      <c r="D5" s="482"/>
      <c r="E5" s="482"/>
      <c r="F5" s="482"/>
      <c r="G5" s="482"/>
      <c r="H5" s="121" t="s">
        <v>172</v>
      </c>
      <c r="I5" s="120">
        <v>0</v>
      </c>
    </row>
    <row r="6" spans="1:9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9">
        <v>8</v>
      </c>
      <c r="I6" s="119" t="s">
        <v>87</v>
      </c>
    </row>
    <row r="7" spans="1:9" s="111" customFormat="1" ht="38.4" x14ac:dyDescent="0.3">
      <c r="A7" s="112" t="s">
        <v>165</v>
      </c>
      <c r="B7" s="112" t="s">
        <v>1</v>
      </c>
      <c r="C7" s="112" t="s">
        <v>171</v>
      </c>
      <c r="D7" s="112" t="s">
        <v>232</v>
      </c>
      <c r="E7" s="112" t="s">
        <v>231</v>
      </c>
      <c r="F7" s="112" t="s">
        <v>231</v>
      </c>
      <c r="G7" s="112" t="s">
        <v>230</v>
      </c>
      <c r="H7" s="112" t="s">
        <v>181</v>
      </c>
      <c r="I7" s="112" t="s">
        <v>160</v>
      </c>
    </row>
    <row r="8" spans="1:9" x14ac:dyDescent="0.3">
      <c r="A8" s="110" t="s">
        <v>159</v>
      </c>
      <c r="B8" s="109"/>
      <c r="C8" s="108"/>
      <c r="D8" s="108"/>
      <c r="E8" s="108"/>
      <c r="F8" s="108"/>
      <c r="G8" s="108"/>
      <c r="H8" s="108"/>
      <c r="I8" s="108">
        <f t="shared" ref="I8:I31" si="0">SUM(C8:H8)</f>
        <v>0</v>
      </c>
    </row>
    <row r="9" spans="1:9" ht="13.2" x14ac:dyDescent="0.3">
      <c r="A9" s="475" t="s">
        <v>629</v>
      </c>
      <c r="B9" s="472"/>
      <c r="C9" s="57">
        <v>1490000</v>
      </c>
      <c r="D9" s="57">
        <v>38877971</v>
      </c>
      <c r="E9" s="57">
        <v>0</v>
      </c>
      <c r="F9" s="57">
        <v>0</v>
      </c>
      <c r="G9" s="57">
        <v>0</v>
      </c>
      <c r="H9" s="57">
        <v>0</v>
      </c>
      <c r="I9" s="57">
        <f t="shared" si="0"/>
        <v>40367971</v>
      </c>
    </row>
    <row r="10" spans="1:9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101">
        <f t="shared" si="0"/>
        <v>0</v>
      </c>
    </row>
    <row r="11" spans="1:9" ht="13.2" x14ac:dyDescent="0.3">
      <c r="A11" s="473" t="s">
        <v>157</v>
      </c>
      <c r="B11" s="474"/>
      <c r="C11" s="101">
        <v>1490000</v>
      </c>
      <c r="D11" s="101">
        <v>38877971</v>
      </c>
      <c r="E11" s="101">
        <v>0</v>
      </c>
      <c r="F11" s="101">
        <v>0</v>
      </c>
      <c r="G11" s="101">
        <v>0</v>
      </c>
      <c r="H11" s="101">
        <v>0</v>
      </c>
      <c r="I11" s="101">
        <f t="shared" si="0"/>
        <v>40367971</v>
      </c>
    </row>
    <row r="12" spans="1:9" x14ac:dyDescent="0.3">
      <c r="A12" s="110" t="s">
        <v>156</v>
      </c>
      <c r="B12" s="109"/>
      <c r="C12" s="108"/>
      <c r="D12" s="108"/>
      <c r="E12" s="108"/>
      <c r="F12" s="108"/>
      <c r="G12" s="108"/>
      <c r="H12" s="108"/>
      <c r="I12" s="108">
        <f t="shared" si="0"/>
        <v>0</v>
      </c>
    </row>
    <row r="13" spans="1:9" ht="13.2" x14ac:dyDescent="0.3">
      <c r="A13" s="475" t="s">
        <v>629</v>
      </c>
      <c r="B13" s="472"/>
      <c r="C13" s="57">
        <v>0</v>
      </c>
      <c r="D13" s="57">
        <v>40277971</v>
      </c>
      <c r="E13" s="57">
        <v>0</v>
      </c>
      <c r="F13" s="57">
        <v>0</v>
      </c>
      <c r="G13" s="57">
        <v>0</v>
      </c>
      <c r="H13" s="57">
        <v>0</v>
      </c>
      <c r="I13" s="57">
        <f t="shared" si="0"/>
        <v>40277971</v>
      </c>
    </row>
    <row r="14" spans="1:9" ht="13.2" x14ac:dyDescent="0.3">
      <c r="A14" s="473" t="s">
        <v>155</v>
      </c>
      <c r="B14" s="474"/>
      <c r="C14" s="101">
        <v>0</v>
      </c>
      <c r="D14" s="101">
        <v>40277971</v>
      </c>
      <c r="E14" s="101">
        <v>0</v>
      </c>
      <c r="F14" s="101">
        <v>0</v>
      </c>
      <c r="G14" s="101">
        <v>0</v>
      </c>
      <c r="H14" s="101">
        <v>0</v>
      </c>
      <c r="I14" s="101">
        <f t="shared" si="0"/>
        <v>40277971</v>
      </c>
    </row>
    <row r="15" spans="1:9" x14ac:dyDescent="0.3">
      <c r="A15" s="110"/>
      <c r="B15" s="109"/>
      <c r="C15" s="108"/>
      <c r="D15" s="108"/>
      <c r="E15" s="108"/>
      <c r="F15" s="108"/>
      <c r="G15" s="108"/>
      <c r="H15" s="108"/>
      <c r="I15" s="108">
        <f t="shared" si="0"/>
        <v>0</v>
      </c>
    </row>
    <row r="16" spans="1:9" x14ac:dyDescent="0.3">
      <c r="A16" s="110" t="s">
        <v>154</v>
      </c>
      <c r="B16" s="109"/>
      <c r="C16" s="108"/>
      <c r="D16" s="108"/>
      <c r="E16" s="108"/>
      <c r="F16" s="108"/>
      <c r="G16" s="108"/>
      <c r="H16" s="108"/>
      <c r="I16" s="108">
        <f t="shared" si="0"/>
        <v>0</v>
      </c>
    </row>
    <row r="17" spans="1:9" ht="13.2" x14ac:dyDescent="0.3">
      <c r="A17" s="471" t="s">
        <v>73</v>
      </c>
      <c r="B17" s="472"/>
      <c r="C17" s="57">
        <v>1490000</v>
      </c>
      <c r="D17" s="57">
        <v>38877971</v>
      </c>
      <c r="E17" s="57">
        <v>0</v>
      </c>
      <c r="F17" s="57">
        <v>0</v>
      </c>
      <c r="G17" s="57">
        <v>0</v>
      </c>
      <c r="H17" s="57">
        <v>0</v>
      </c>
      <c r="I17" s="57">
        <f t="shared" si="0"/>
        <v>40367971</v>
      </c>
    </row>
    <row r="18" spans="1:9" ht="19.2" x14ac:dyDescent="0.3">
      <c r="A18" s="103">
        <v>606</v>
      </c>
      <c r="B18" s="107" t="s">
        <v>153</v>
      </c>
      <c r="C18" s="96">
        <v>875000</v>
      </c>
      <c r="D18" s="96">
        <v>7750000</v>
      </c>
      <c r="E18" s="96">
        <v>0</v>
      </c>
      <c r="F18" s="96">
        <v>0</v>
      </c>
      <c r="G18" s="96">
        <v>0</v>
      </c>
      <c r="H18" s="96">
        <v>0</v>
      </c>
      <c r="I18" s="96">
        <f t="shared" si="0"/>
        <v>8625000</v>
      </c>
    </row>
    <row r="19" spans="1:9" x14ac:dyDescent="0.3">
      <c r="A19" s="103">
        <v>615</v>
      </c>
      <c r="B19" s="107" t="s">
        <v>151</v>
      </c>
      <c r="C19" s="96">
        <v>380000</v>
      </c>
      <c r="D19" s="96">
        <v>255000</v>
      </c>
      <c r="E19" s="96">
        <v>0</v>
      </c>
      <c r="F19" s="96">
        <v>0</v>
      </c>
      <c r="G19" s="96">
        <v>0</v>
      </c>
      <c r="H19" s="96">
        <v>0</v>
      </c>
      <c r="I19" s="96">
        <f t="shared" si="0"/>
        <v>635000</v>
      </c>
    </row>
    <row r="20" spans="1:9" x14ac:dyDescent="0.3">
      <c r="A20" s="103">
        <v>616</v>
      </c>
      <c r="B20" s="107" t="s">
        <v>180</v>
      </c>
      <c r="C20" s="96">
        <v>0</v>
      </c>
      <c r="D20" s="96">
        <v>85000</v>
      </c>
      <c r="E20" s="96">
        <v>0</v>
      </c>
      <c r="F20" s="96">
        <v>0</v>
      </c>
      <c r="G20" s="96">
        <v>0</v>
      </c>
      <c r="H20" s="96">
        <v>0</v>
      </c>
      <c r="I20" s="96">
        <f t="shared" si="0"/>
        <v>85000</v>
      </c>
    </row>
    <row r="21" spans="1:9" x14ac:dyDescent="0.3">
      <c r="A21" s="103">
        <v>618</v>
      </c>
      <c r="B21" s="107" t="s">
        <v>150</v>
      </c>
      <c r="C21" s="96">
        <v>0</v>
      </c>
      <c r="D21" s="96">
        <v>10000</v>
      </c>
      <c r="E21" s="96">
        <v>0</v>
      </c>
      <c r="F21" s="96">
        <v>0</v>
      </c>
      <c r="G21" s="96">
        <v>0</v>
      </c>
      <c r="H21" s="96">
        <v>0</v>
      </c>
      <c r="I21" s="96">
        <f t="shared" si="0"/>
        <v>10000</v>
      </c>
    </row>
    <row r="22" spans="1:9" ht="19.2" x14ac:dyDescent="0.3">
      <c r="A22" s="103">
        <v>622</v>
      </c>
      <c r="B22" s="107" t="s">
        <v>149</v>
      </c>
      <c r="C22" s="96">
        <v>185000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f t="shared" si="0"/>
        <v>185000</v>
      </c>
    </row>
    <row r="23" spans="1:9" ht="19.2" x14ac:dyDescent="0.3">
      <c r="A23" s="103">
        <v>623</v>
      </c>
      <c r="B23" s="107" t="s">
        <v>148</v>
      </c>
      <c r="C23" s="96">
        <v>0</v>
      </c>
      <c r="D23" s="96">
        <v>150000</v>
      </c>
      <c r="E23" s="96">
        <v>0</v>
      </c>
      <c r="F23" s="96">
        <v>0</v>
      </c>
      <c r="G23" s="96">
        <v>0</v>
      </c>
      <c r="H23" s="96">
        <v>0</v>
      </c>
      <c r="I23" s="96">
        <f t="shared" si="0"/>
        <v>150000</v>
      </c>
    </row>
    <row r="24" spans="1:9" ht="19.2" x14ac:dyDescent="0.3">
      <c r="A24" s="103">
        <v>624</v>
      </c>
      <c r="B24" s="107" t="s">
        <v>147</v>
      </c>
      <c r="C24" s="96">
        <v>50000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f t="shared" si="0"/>
        <v>50000</v>
      </c>
    </row>
    <row r="25" spans="1:9" x14ac:dyDescent="0.3">
      <c r="A25" s="103">
        <v>625</v>
      </c>
      <c r="B25" s="107" t="s">
        <v>146</v>
      </c>
      <c r="C25" s="96">
        <v>0</v>
      </c>
      <c r="D25" s="96">
        <v>2300000</v>
      </c>
      <c r="E25" s="96">
        <v>0</v>
      </c>
      <c r="F25" s="96">
        <v>0</v>
      </c>
      <c r="G25" s="96">
        <v>0</v>
      </c>
      <c r="H25" s="96">
        <v>0</v>
      </c>
      <c r="I25" s="96">
        <f t="shared" si="0"/>
        <v>2300000</v>
      </c>
    </row>
    <row r="26" spans="1:9" ht="19.2" x14ac:dyDescent="0.3">
      <c r="A26" s="103">
        <v>626</v>
      </c>
      <c r="B26" s="107" t="s">
        <v>145</v>
      </c>
      <c r="C26" s="96">
        <v>0</v>
      </c>
      <c r="D26" s="96">
        <v>350000</v>
      </c>
      <c r="E26" s="96">
        <v>0</v>
      </c>
      <c r="F26" s="96">
        <v>0</v>
      </c>
      <c r="G26" s="96">
        <v>0</v>
      </c>
      <c r="H26" s="96">
        <v>0</v>
      </c>
      <c r="I26" s="96">
        <f t="shared" si="0"/>
        <v>350000</v>
      </c>
    </row>
    <row r="27" spans="1:9" x14ac:dyDescent="0.3">
      <c r="A27" s="103">
        <v>641</v>
      </c>
      <c r="B27" s="107" t="s">
        <v>144</v>
      </c>
      <c r="C27" s="96">
        <v>0</v>
      </c>
      <c r="D27" s="96">
        <v>23790792</v>
      </c>
      <c r="E27" s="96">
        <v>0</v>
      </c>
      <c r="F27" s="96">
        <v>0</v>
      </c>
      <c r="G27" s="96">
        <v>0</v>
      </c>
      <c r="H27" s="96">
        <v>0</v>
      </c>
      <c r="I27" s="96">
        <f t="shared" si="0"/>
        <v>23790792</v>
      </c>
    </row>
    <row r="28" spans="1:9" ht="19.2" x14ac:dyDescent="0.3">
      <c r="A28" s="103">
        <v>645</v>
      </c>
      <c r="B28" s="107" t="s">
        <v>143</v>
      </c>
      <c r="C28" s="96">
        <v>0</v>
      </c>
      <c r="D28" s="96">
        <v>4187179</v>
      </c>
      <c r="E28" s="96">
        <v>0</v>
      </c>
      <c r="F28" s="96">
        <v>0</v>
      </c>
      <c r="G28" s="96">
        <v>0</v>
      </c>
      <c r="H28" s="96">
        <v>0</v>
      </c>
      <c r="I28" s="96">
        <f t="shared" si="0"/>
        <v>4187179</v>
      </c>
    </row>
    <row r="29" spans="1:9" x14ac:dyDescent="0.3">
      <c r="A29" s="103"/>
      <c r="B29" s="107"/>
      <c r="C29" s="96"/>
      <c r="D29" s="96"/>
      <c r="E29" s="96"/>
      <c r="F29" s="96"/>
      <c r="G29" s="96"/>
      <c r="H29" s="96"/>
      <c r="I29" s="96">
        <f t="shared" si="0"/>
        <v>0</v>
      </c>
    </row>
    <row r="30" spans="1:9" ht="13.2" x14ac:dyDescent="0.3">
      <c r="A30" s="469" t="s">
        <v>72</v>
      </c>
      <c r="B30" s="470"/>
      <c r="C30" s="42">
        <v>0</v>
      </c>
      <c r="D30" s="42">
        <v>40277971</v>
      </c>
      <c r="E30" s="42">
        <v>0</v>
      </c>
      <c r="F30" s="42">
        <v>0</v>
      </c>
      <c r="G30" s="42">
        <v>0</v>
      </c>
      <c r="H30" s="42">
        <v>0</v>
      </c>
      <c r="I30" s="42">
        <f t="shared" si="0"/>
        <v>40277971</v>
      </c>
    </row>
    <row r="31" spans="1:9" x14ac:dyDescent="0.3">
      <c r="A31" s="103">
        <v>747</v>
      </c>
      <c r="B31" s="107" t="s">
        <v>134</v>
      </c>
      <c r="C31" s="96">
        <v>0</v>
      </c>
      <c r="D31" s="96">
        <v>40277971</v>
      </c>
      <c r="E31" s="96">
        <v>0</v>
      </c>
      <c r="F31" s="96">
        <v>0</v>
      </c>
      <c r="G31" s="96">
        <v>0</v>
      </c>
      <c r="H31" s="96">
        <v>0</v>
      </c>
      <c r="I31" s="96">
        <f t="shared" si="0"/>
        <v>40277971</v>
      </c>
    </row>
    <row r="32" spans="1:9" ht="9.9" customHeight="1" x14ac:dyDescent="0.3">
      <c r="A32" s="20" t="s">
        <v>139</v>
      </c>
      <c r="B32" s="21"/>
      <c r="C32" s="20"/>
      <c r="D32" s="20"/>
      <c r="E32" s="20"/>
      <c r="F32" s="20"/>
    </row>
    <row r="33" spans="1:6" ht="9.9" customHeight="1" x14ac:dyDescent="0.3">
      <c r="A33" s="20" t="s">
        <v>138</v>
      </c>
      <c r="B33" s="21"/>
      <c r="C33" s="20"/>
      <c r="D33" s="20"/>
      <c r="E33" s="20"/>
      <c r="F33" s="20"/>
    </row>
    <row r="34" spans="1:6" ht="9.9" customHeight="1" x14ac:dyDescent="0.3">
      <c r="A34" s="20"/>
      <c r="B34" s="21"/>
      <c r="C34" s="20"/>
      <c r="D34" s="20"/>
      <c r="E34" s="20"/>
      <c r="F34" s="20"/>
    </row>
  </sheetData>
  <mergeCells count="11">
    <mergeCell ref="A10:B10"/>
    <mergeCell ref="A9:B9"/>
    <mergeCell ref="A1:H1"/>
    <mergeCell ref="A2:H2"/>
    <mergeCell ref="A3:H3"/>
    <mergeCell ref="A5:G5"/>
    <mergeCell ref="A30:B30"/>
    <mergeCell ref="A17:B17"/>
    <mergeCell ref="A14:B14"/>
    <mergeCell ref="A13:B13"/>
    <mergeCell ref="A11:B1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90" firstPageNumber="27" pageOrder="overThenDown" orientation="landscape" useFirstPageNumber="1" r:id="rId1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176</v>
      </c>
      <c r="B2" s="484"/>
      <c r="C2" s="484"/>
      <c r="D2" s="484"/>
      <c r="E2" s="484"/>
      <c r="F2" s="484"/>
      <c r="G2" s="485"/>
      <c r="H2" s="117" t="s">
        <v>229</v>
      </c>
      <c r="I2" s="483" t="s">
        <v>176</v>
      </c>
      <c r="J2" s="484"/>
      <c r="K2" s="484"/>
      <c r="L2" s="484"/>
      <c r="M2" s="484"/>
      <c r="N2" s="484"/>
      <c r="O2" s="485"/>
      <c r="P2" s="117" t="s">
        <v>229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228</v>
      </c>
      <c r="B5" s="489"/>
      <c r="C5" s="489"/>
      <c r="D5" s="489"/>
      <c r="E5" s="489"/>
      <c r="F5" s="489"/>
      <c r="G5" s="115" t="s">
        <v>227</v>
      </c>
      <c r="H5" s="116">
        <v>0</v>
      </c>
      <c r="I5" s="481" t="s">
        <v>228</v>
      </c>
      <c r="J5" s="489"/>
      <c r="K5" s="489"/>
      <c r="L5" s="489"/>
      <c r="M5" s="489"/>
      <c r="N5" s="489"/>
      <c r="O5" s="118" t="s">
        <v>227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7</v>
      </c>
      <c r="I6" s="113" t="s">
        <v>71</v>
      </c>
      <c r="J6" s="113"/>
      <c r="K6" s="113">
        <v>8</v>
      </c>
      <c r="L6" s="113" t="s">
        <v>87</v>
      </c>
    </row>
    <row r="7" spans="1:16" s="111" customFormat="1" ht="38.4" x14ac:dyDescent="0.3">
      <c r="A7" s="112" t="s">
        <v>165</v>
      </c>
      <c r="B7" s="112" t="s">
        <v>1</v>
      </c>
      <c r="C7" s="112" t="s">
        <v>171</v>
      </c>
      <c r="D7" s="112" t="s">
        <v>226</v>
      </c>
      <c r="E7" s="112" t="s">
        <v>225</v>
      </c>
      <c r="F7" s="112" t="s">
        <v>224</v>
      </c>
      <c r="G7" s="112" t="s">
        <v>223</v>
      </c>
      <c r="H7" s="112" t="s">
        <v>161</v>
      </c>
      <c r="I7" s="112" t="s">
        <v>165</v>
      </c>
      <c r="J7" s="112" t="s">
        <v>1</v>
      </c>
      <c r="K7" s="112" t="s">
        <v>181</v>
      </c>
      <c r="L7" s="112" t="s">
        <v>160</v>
      </c>
    </row>
    <row r="8" spans="1:16" x14ac:dyDescent="0.3">
      <c r="A8" s="110" t="s">
        <v>159</v>
      </c>
      <c r="B8" s="109"/>
      <c r="C8" s="108"/>
      <c r="D8" s="108"/>
      <c r="E8" s="108"/>
      <c r="F8" s="108"/>
      <c r="G8" s="108"/>
      <c r="H8" s="108"/>
      <c r="I8" s="110" t="s">
        <v>159</v>
      </c>
      <c r="J8" s="109"/>
      <c r="K8" s="108"/>
      <c r="L8" s="108">
        <f t="shared" ref="L8:L34" si="0">SUM(K8:K8)+ SUM(C8:H8)</f>
        <v>0</v>
      </c>
    </row>
    <row r="9" spans="1:16" ht="13.2" x14ac:dyDescent="0.3">
      <c r="A9" s="475" t="s">
        <v>629</v>
      </c>
      <c r="B9" s="472"/>
      <c r="C9" s="57">
        <v>63682972</v>
      </c>
      <c r="D9" s="57">
        <v>0</v>
      </c>
      <c r="E9" s="57">
        <v>169900000</v>
      </c>
      <c r="F9" s="57">
        <v>11164000</v>
      </c>
      <c r="G9" s="57">
        <v>0</v>
      </c>
      <c r="H9" s="57">
        <v>0</v>
      </c>
      <c r="I9" s="475" t="s">
        <v>629</v>
      </c>
      <c r="J9" s="472"/>
      <c r="K9" s="57">
        <v>119192000</v>
      </c>
      <c r="L9" s="57">
        <f t="shared" si="0"/>
        <v>363938972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>
        <f t="shared" si="0"/>
        <v>0</v>
      </c>
    </row>
    <row r="11" spans="1:16" ht="13.2" x14ac:dyDescent="0.3">
      <c r="A11" s="473" t="s">
        <v>157</v>
      </c>
      <c r="B11" s="474"/>
      <c r="C11" s="101">
        <v>63682972</v>
      </c>
      <c r="D11" s="101">
        <v>0</v>
      </c>
      <c r="E11" s="101">
        <v>169900000</v>
      </c>
      <c r="F11" s="101">
        <v>11164000</v>
      </c>
      <c r="G11" s="101">
        <v>0</v>
      </c>
      <c r="H11" s="101">
        <v>0</v>
      </c>
      <c r="I11" s="473" t="s">
        <v>157</v>
      </c>
      <c r="J11" s="474"/>
      <c r="K11" s="101">
        <v>119192000</v>
      </c>
      <c r="L11" s="101">
        <f t="shared" si="0"/>
        <v>363938972</v>
      </c>
    </row>
    <row r="12" spans="1:16" x14ac:dyDescent="0.3">
      <c r="A12" s="110" t="s">
        <v>156</v>
      </c>
      <c r="B12" s="109"/>
      <c r="C12" s="108"/>
      <c r="D12" s="108"/>
      <c r="E12" s="108"/>
      <c r="F12" s="108"/>
      <c r="G12" s="108"/>
      <c r="H12" s="108"/>
      <c r="I12" s="110" t="s">
        <v>156</v>
      </c>
      <c r="J12" s="109"/>
      <c r="K12" s="108"/>
      <c r="L12" s="108">
        <f t="shared" si="0"/>
        <v>0</v>
      </c>
    </row>
    <row r="13" spans="1:16" ht="13.2" x14ac:dyDescent="0.3">
      <c r="A13" s="475" t="s">
        <v>629</v>
      </c>
      <c r="B13" s="472"/>
      <c r="C13" s="57">
        <v>26899103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475" t="s">
        <v>629</v>
      </c>
      <c r="J13" s="472"/>
      <c r="K13" s="57">
        <v>0</v>
      </c>
      <c r="L13" s="57">
        <f t="shared" si="0"/>
        <v>26899103</v>
      </c>
    </row>
    <row r="14" spans="1:16" ht="13.2" x14ac:dyDescent="0.3">
      <c r="A14" s="473" t="s">
        <v>155</v>
      </c>
      <c r="B14" s="474"/>
      <c r="C14" s="101">
        <v>26899103</v>
      </c>
      <c r="D14" s="101">
        <v>0</v>
      </c>
      <c r="E14" s="101">
        <v>0</v>
      </c>
      <c r="F14" s="101">
        <v>0</v>
      </c>
      <c r="G14" s="101">
        <v>0</v>
      </c>
      <c r="H14" s="101">
        <v>0</v>
      </c>
      <c r="I14" s="473" t="s">
        <v>155</v>
      </c>
      <c r="J14" s="474"/>
      <c r="K14" s="101">
        <v>0</v>
      </c>
      <c r="L14" s="101">
        <f t="shared" si="0"/>
        <v>26899103</v>
      </c>
    </row>
    <row r="15" spans="1:16" x14ac:dyDescent="0.3">
      <c r="A15" s="110"/>
      <c r="B15" s="109"/>
      <c r="C15" s="108"/>
      <c r="D15" s="108"/>
      <c r="E15" s="108"/>
      <c r="F15" s="108"/>
      <c r="G15" s="108"/>
      <c r="H15" s="108"/>
      <c r="I15" s="110"/>
      <c r="J15" s="109"/>
      <c r="K15" s="108"/>
      <c r="L15" s="108">
        <f t="shared" si="0"/>
        <v>0</v>
      </c>
    </row>
    <row r="16" spans="1:16" x14ac:dyDescent="0.3">
      <c r="A16" s="110" t="s">
        <v>154</v>
      </c>
      <c r="B16" s="109"/>
      <c r="C16" s="108"/>
      <c r="D16" s="108"/>
      <c r="E16" s="108"/>
      <c r="F16" s="108"/>
      <c r="G16" s="108"/>
      <c r="H16" s="108"/>
      <c r="I16" s="110" t="s">
        <v>154</v>
      </c>
      <c r="J16" s="109"/>
      <c r="K16" s="108"/>
      <c r="L16" s="108">
        <f t="shared" si="0"/>
        <v>0</v>
      </c>
    </row>
    <row r="17" spans="1:12" ht="13.2" x14ac:dyDescent="0.3">
      <c r="A17" s="471" t="s">
        <v>73</v>
      </c>
      <c r="B17" s="472"/>
      <c r="C17" s="57">
        <v>63682972</v>
      </c>
      <c r="D17" s="57">
        <v>0</v>
      </c>
      <c r="E17" s="57">
        <v>169900000</v>
      </c>
      <c r="F17" s="57">
        <v>11164000</v>
      </c>
      <c r="G17" s="57">
        <v>0</v>
      </c>
      <c r="H17" s="57">
        <v>0</v>
      </c>
      <c r="I17" s="471" t="s">
        <v>73</v>
      </c>
      <c r="J17" s="472"/>
      <c r="K17" s="57">
        <v>119192000</v>
      </c>
      <c r="L17" s="57">
        <f t="shared" si="0"/>
        <v>363938972</v>
      </c>
    </row>
    <row r="18" spans="1:12" ht="19.2" x14ac:dyDescent="0.3">
      <c r="A18" s="103">
        <v>606</v>
      </c>
      <c r="B18" s="107" t="s">
        <v>153</v>
      </c>
      <c r="C18" s="96">
        <v>1856000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103">
        <v>606</v>
      </c>
      <c r="J18" s="107" t="s">
        <v>153</v>
      </c>
      <c r="K18" s="96">
        <v>0</v>
      </c>
      <c r="L18" s="96">
        <f t="shared" si="0"/>
        <v>1856000</v>
      </c>
    </row>
    <row r="19" spans="1:12" x14ac:dyDescent="0.3">
      <c r="A19" s="103">
        <v>613</v>
      </c>
      <c r="B19" s="107" t="s">
        <v>152</v>
      </c>
      <c r="C19" s="96">
        <v>8000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103">
        <v>613</v>
      </c>
      <c r="J19" s="107" t="s">
        <v>152</v>
      </c>
      <c r="K19" s="96">
        <v>0</v>
      </c>
      <c r="L19" s="96">
        <f t="shared" si="0"/>
        <v>8000</v>
      </c>
    </row>
    <row r="20" spans="1:12" x14ac:dyDescent="0.3">
      <c r="A20" s="103">
        <v>615</v>
      </c>
      <c r="B20" s="107" t="s">
        <v>151</v>
      </c>
      <c r="C20" s="96">
        <v>269000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103">
        <v>615</v>
      </c>
      <c r="J20" s="107" t="s">
        <v>151</v>
      </c>
      <c r="K20" s="96">
        <v>0</v>
      </c>
      <c r="L20" s="96">
        <f t="shared" si="0"/>
        <v>269000</v>
      </c>
    </row>
    <row r="21" spans="1:12" ht="19.2" x14ac:dyDescent="0.3">
      <c r="A21" s="103">
        <v>624</v>
      </c>
      <c r="B21" s="107" t="s">
        <v>147</v>
      </c>
      <c r="C21" s="96">
        <v>26899103</v>
      </c>
      <c r="D21" s="96">
        <v>0</v>
      </c>
      <c r="E21" s="96">
        <v>0</v>
      </c>
      <c r="F21" s="96">
        <v>800000</v>
      </c>
      <c r="G21" s="96">
        <v>0</v>
      </c>
      <c r="H21" s="96">
        <v>0</v>
      </c>
      <c r="I21" s="103">
        <v>624</v>
      </c>
      <c r="J21" s="107" t="s">
        <v>147</v>
      </c>
      <c r="K21" s="96">
        <v>106892000</v>
      </c>
      <c r="L21" s="96">
        <f t="shared" si="0"/>
        <v>134591103</v>
      </c>
    </row>
    <row r="22" spans="1:12" x14ac:dyDescent="0.3">
      <c r="A22" s="103">
        <v>625</v>
      </c>
      <c r="B22" s="107" t="s">
        <v>146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103">
        <v>625</v>
      </c>
      <c r="J22" s="107" t="s">
        <v>146</v>
      </c>
      <c r="K22" s="96">
        <v>800000</v>
      </c>
      <c r="L22" s="96">
        <f t="shared" si="0"/>
        <v>800000</v>
      </c>
    </row>
    <row r="23" spans="1:12" ht="19.2" x14ac:dyDescent="0.3">
      <c r="A23" s="103">
        <v>626</v>
      </c>
      <c r="B23" s="107" t="s">
        <v>145</v>
      </c>
      <c r="C23" s="96">
        <v>584000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103">
        <v>626</v>
      </c>
      <c r="J23" s="107" t="s">
        <v>145</v>
      </c>
      <c r="K23" s="96">
        <v>0</v>
      </c>
      <c r="L23" s="96">
        <f t="shared" si="0"/>
        <v>584000</v>
      </c>
    </row>
    <row r="24" spans="1:12" x14ac:dyDescent="0.3">
      <c r="A24" s="103">
        <v>628</v>
      </c>
      <c r="B24" s="107" t="s">
        <v>150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103">
        <v>628</v>
      </c>
      <c r="J24" s="107" t="s">
        <v>150</v>
      </c>
      <c r="K24" s="96">
        <v>500000</v>
      </c>
      <c r="L24" s="96">
        <f t="shared" si="0"/>
        <v>500000</v>
      </c>
    </row>
    <row r="25" spans="1:12" x14ac:dyDescent="0.3">
      <c r="A25" s="103">
        <v>641</v>
      </c>
      <c r="B25" s="107" t="s">
        <v>144</v>
      </c>
      <c r="C25" s="96">
        <v>29140908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103">
        <v>641</v>
      </c>
      <c r="J25" s="107" t="s">
        <v>144</v>
      </c>
      <c r="K25" s="96">
        <v>0</v>
      </c>
      <c r="L25" s="96">
        <f t="shared" si="0"/>
        <v>29140908</v>
      </c>
    </row>
    <row r="26" spans="1:12" ht="19.2" x14ac:dyDescent="0.3">
      <c r="A26" s="103">
        <v>645</v>
      </c>
      <c r="B26" s="107" t="s">
        <v>143</v>
      </c>
      <c r="C26" s="96">
        <v>4925961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103">
        <v>645</v>
      </c>
      <c r="J26" s="107" t="s">
        <v>143</v>
      </c>
      <c r="K26" s="96">
        <v>0</v>
      </c>
      <c r="L26" s="96">
        <f t="shared" si="0"/>
        <v>4925961</v>
      </c>
    </row>
    <row r="27" spans="1:12" x14ac:dyDescent="0.3">
      <c r="A27" s="103">
        <v>651</v>
      </c>
      <c r="B27" s="107" t="s">
        <v>142</v>
      </c>
      <c r="C27" s="96">
        <v>0</v>
      </c>
      <c r="D27" s="96">
        <v>0</v>
      </c>
      <c r="E27" s="96">
        <v>10000000</v>
      </c>
      <c r="F27" s="96">
        <v>10364000</v>
      </c>
      <c r="G27" s="96">
        <v>0</v>
      </c>
      <c r="H27" s="96">
        <v>0</v>
      </c>
      <c r="I27" s="103">
        <v>651</v>
      </c>
      <c r="J27" s="107" t="s">
        <v>142</v>
      </c>
      <c r="K27" s="96">
        <v>2000000</v>
      </c>
      <c r="L27" s="96">
        <f t="shared" si="0"/>
        <v>22364000</v>
      </c>
    </row>
    <row r="28" spans="1:12" x14ac:dyDescent="0.3">
      <c r="A28" s="103">
        <v>652</v>
      </c>
      <c r="B28" s="107" t="s">
        <v>207</v>
      </c>
      <c r="C28" s="96">
        <v>0</v>
      </c>
      <c r="D28" s="96">
        <v>0</v>
      </c>
      <c r="E28" s="96">
        <v>2500000</v>
      </c>
      <c r="F28" s="96">
        <v>0</v>
      </c>
      <c r="G28" s="96">
        <v>0</v>
      </c>
      <c r="H28" s="96">
        <v>0</v>
      </c>
      <c r="I28" s="103">
        <v>652</v>
      </c>
      <c r="J28" s="107" t="s">
        <v>207</v>
      </c>
      <c r="K28" s="96">
        <v>1000000</v>
      </c>
      <c r="L28" s="96">
        <f t="shared" si="0"/>
        <v>3500000</v>
      </c>
    </row>
    <row r="29" spans="1:12" x14ac:dyDescent="0.3">
      <c r="A29" s="103">
        <v>656</v>
      </c>
      <c r="B29" s="107" t="s">
        <v>134</v>
      </c>
      <c r="C29" s="96">
        <v>0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103">
        <v>656</v>
      </c>
      <c r="J29" s="107" t="s">
        <v>134</v>
      </c>
      <c r="K29" s="96">
        <v>8000000</v>
      </c>
      <c r="L29" s="96">
        <f t="shared" si="0"/>
        <v>8000000</v>
      </c>
    </row>
    <row r="30" spans="1:12" x14ac:dyDescent="0.3">
      <c r="A30" s="103">
        <v>657</v>
      </c>
      <c r="B30" s="107" t="s">
        <v>206</v>
      </c>
      <c r="C30" s="96">
        <v>0</v>
      </c>
      <c r="D30" s="96">
        <v>0</v>
      </c>
      <c r="E30" s="96">
        <v>6900000</v>
      </c>
      <c r="F30" s="96">
        <v>0</v>
      </c>
      <c r="G30" s="96">
        <v>0</v>
      </c>
      <c r="H30" s="96">
        <v>0</v>
      </c>
      <c r="I30" s="103">
        <v>657</v>
      </c>
      <c r="J30" s="107" t="s">
        <v>206</v>
      </c>
      <c r="K30" s="96">
        <v>0</v>
      </c>
      <c r="L30" s="96">
        <f t="shared" si="0"/>
        <v>6900000</v>
      </c>
    </row>
    <row r="31" spans="1:12" ht="19.2" x14ac:dyDescent="0.3">
      <c r="A31" s="103">
        <v>658</v>
      </c>
      <c r="B31" s="107" t="s">
        <v>222</v>
      </c>
      <c r="C31" s="96">
        <v>0</v>
      </c>
      <c r="D31" s="96">
        <v>0</v>
      </c>
      <c r="E31" s="96">
        <v>150500000</v>
      </c>
      <c r="F31" s="96">
        <v>0</v>
      </c>
      <c r="G31" s="96">
        <v>0</v>
      </c>
      <c r="H31" s="96">
        <v>0</v>
      </c>
      <c r="I31" s="103">
        <v>658</v>
      </c>
      <c r="J31" s="107" t="s">
        <v>222</v>
      </c>
      <c r="K31" s="96">
        <v>0</v>
      </c>
      <c r="L31" s="96">
        <f t="shared" si="0"/>
        <v>150500000</v>
      </c>
    </row>
    <row r="32" spans="1:12" x14ac:dyDescent="0.3">
      <c r="A32" s="103"/>
      <c r="B32" s="107"/>
      <c r="C32" s="96"/>
      <c r="D32" s="96"/>
      <c r="E32" s="96"/>
      <c r="F32" s="96"/>
      <c r="G32" s="96"/>
      <c r="H32" s="96"/>
      <c r="I32" s="103"/>
      <c r="J32" s="107"/>
      <c r="K32" s="96"/>
      <c r="L32" s="96">
        <f t="shared" si="0"/>
        <v>0</v>
      </c>
    </row>
    <row r="33" spans="1:12" ht="13.2" x14ac:dyDescent="0.3">
      <c r="A33" s="469" t="s">
        <v>72</v>
      </c>
      <c r="B33" s="470"/>
      <c r="C33" s="42">
        <v>26899103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69" t="s">
        <v>72</v>
      </c>
      <c r="J33" s="470"/>
      <c r="K33" s="42">
        <v>0</v>
      </c>
      <c r="L33" s="42">
        <f t="shared" si="0"/>
        <v>26899103</v>
      </c>
    </row>
    <row r="34" spans="1:12" x14ac:dyDescent="0.3">
      <c r="A34" s="103">
        <v>747</v>
      </c>
      <c r="B34" s="107" t="s">
        <v>134</v>
      </c>
      <c r="C34" s="96">
        <v>26899103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103">
        <v>747</v>
      </c>
      <c r="J34" s="107" t="s">
        <v>134</v>
      </c>
      <c r="K34" s="96">
        <v>0</v>
      </c>
      <c r="L34" s="96">
        <f t="shared" si="0"/>
        <v>26899103</v>
      </c>
    </row>
    <row r="35" spans="1:12" ht="9.9" customHeight="1" x14ac:dyDescent="0.3">
      <c r="A35" s="20" t="s">
        <v>139</v>
      </c>
      <c r="B35" s="21"/>
      <c r="C35" s="20"/>
      <c r="D35" s="20"/>
      <c r="E35" s="20"/>
      <c r="F35" s="20"/>
    </row>
    <row r="36" spans="1:12" ht="9.9" customHeight="1" x14ac:dyDescent="0.3">
      <c r="A36" s="20" t="s">
        <v>138</v>
      </c>
      <c r="B36" s="21"/>
      <c r="C36" s="20"/>
      <c r="D36" s="20"/>
      <c r="E36" s="20"/>
      <c r="F36" s="20"/>
    </row>
    <row r="37" spans="1:12" ht="9.9" customHeight="1" x14ac:dyDescent="0.3">
      <c r="A37" s="20"/>
      <c r="B37" s="21"/>
      <c r="C37" s="20"/>
      <c r="D37" s="20"/>
      <c r="E37" s="20"/>
      <c r="F37" s="20"/>
    </row>
  </sheetData>
  <mergeCells count="22">
    <mergeCell ref="I11:J11"/>
    <mergeCell ref="A33:B33"/>
    <mergeCell ref="A17:B17"/>
    <mergeCell ref="A14:B14"/>
    <mergeCell ref="A13:B13"/>
    <mergeCell ref="A11:B11"/>
    <mergeCell ref="I13:J13"/>
    <mergeCell ref="I14:J14"/>
    <mergeCell ref="I17:J17"/>
    <mergeCell ref="I33:J33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28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176</v>
      </c>
      <c r="B2" s="484"/>
      <c r="C2" s="484"/>
      <c r="D2" s="484"/>
      <c r="E2" s="484"/>
      <c r="F2" s="484"/>
      <c r="G2" s="485"/>
      <c r="H2" s="117" t="s">
        <v>221</v>
      </c>
      <c r="I2" s="483" t="s">
        <v>176</v>
      </c>
      <c r="J2" s="484"/>
      <c r="K2" s="484"/>
      <c r="L2" s="484"/>
      <c r="M2" s="484"/>
      <c r="N2" s="484"/>
      <c r="O2" s="485"/>
      <c r="P2" s="117" t="s">
        <v>221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220</v>
      </c>
      <c r="B5" s="489"/>
      <c r="C5" s="489"/>
      <c r="D5" s="489"/>
      <c r="E5" s="489"/>
      <c r="F5" s="489"/>
      <c r="G5" s="115" t="s">
        <v>172</v>
      </c>
      <c r="H5" s="116">
        <v>0</v>
      </c>
      <c r="I5" s="481" t="s">
        <v>220</v>
      </c>
      <c r="J5" s="489"/>
      <c r="K5" s="489"/>
      <c r="L5" s="489"/>
      <c r="M5" s="489"/>
      <c r="N5" s="489"/>
      <c r="O5" s="118" t="s">
        <v>172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 t="s">
        <v>71</v>
      </c>
      <c r="J6" s="113"/>
      <c r="K6" s="113">
        <v>8</v>
      </c>
      <c r="L6" s="113" t="s">
        <v>87</v>
      </c>
    </row>
    <row r="7" spans="1:16" s="111" customFormat="1" ht="38.4" x14ac:dyDescent="0.3">
      <c r="A7" s="112" t="s">
        <v>165</v>
      </c>
      <c r="B7" s="112" t="s">
        <v>1</v>
      </c>
      <c r="C7" s="112" t="s">
        <v>171</v>
      </c>
      <c r="D7" s="112" t="s">
        <v>219</v>
      </c>
      <c r="E7" s="112" t="s">
        <v>218</v>
      </c>
      <c r="F7" s="112" t="s">
        <v>217</v>
      </c>
      <c r="G7" s="112" t="s">
        <v>216</v>
      </c>
      <c r="H7" s="112" t="s">
        <v>161</v>
      </c>
      <c r="I7" s="112" t="s">
        <v>165</v>
      </c>
      <c r="J7" s="112" t="s">
        <v>1</v>
      </c>
      <c r="K7" s="112" t="s">
        <v>181</v>
      </c>
      <c r="L7" s="112" t="s">
        <v>160</v>
      </c>
    </row>
    <row r="8" spans="1:16" x14ac:dyDescent="0.3">
      <c r="A8" s="110" t="s">
        <v>159</v>
      </c>
      <c r="B8" s="109"/>
      <c r="C8" s="108"/>
      <c r="D8" s="108"/>
      <c r="E8" s="108"/>
      <c r="F8" s="108"/>
      <c r="G8" s="108"/>
      <c r="H8" s="108"/>
      <c r="I8" s="110" t="s">
        <v>159</v>
      </c>
      <c r="J8" s="109"/>
      <c r="K8" s="108"/>
      <c r="L8" s="108">
        <f t="shared" ref="L8:L33" si="0">SUM(K8:K8)+ SUM(C8:H8)</f>
        <v>0</v>
      </c>
    </row>
    <row r="9" spans="1:16" ht="13.2" x14ac:dyDescent="0.3">
      <c r="A9" s="475" t="s">
        <v>629</v>
      </c>
      <c r="B9" s="472"/>
      <c r="C9" s="57">
        <v>0</v>
      </c>
      <c r="D9" s="57">
        <v>73396512</v>
      </c>
      <c r="E9" s="57">
        <v>129593257</v>
      </c>
      <c r="F9" s="57">
        <v>3850000</v>
      </c>
      <c r="G9" s="57">
        <v>0</v>
      </c>
      <c r="H9" s="57">
        <v>0</v>
      </c>
      <c r="I9" s="475" t="s">
        <v>629</v>
      </c>
      <c r="J9" s="472"/>
      <c r="K9" s="57">
        <v>0</v>
      </c>
      <c r="L9" s="57">
        <f t="shared" si="0"/>
        <v>206839769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>
        <f t="shared" si="0"/>
        <v>0</v>
      </c>
    </row>
    <row r="11" spans="1:16" ht="13.2" x14ac:dyDescent="0.3">
      <c r="A11" s="473" t="s">
        <v>157</v>
      </c>
      <c r="B11" s="474"/>
      <c r="C11" s="101">
        <v>0</v>
      </c>
      <c r="D11" s="101">
        <v>73396512</v>
      </c>
      <c r="E11" s="101">
        <v>129593257</v>
      </c>
      <c r="F11" s="101">
        <v>3850000</v>
      </c>
      <c r="G11" s="101">
        <v>0</v>
      </c>
      <c r="H11" s="101">
        <v>0</v>
      </c>
      <c r="I11" s="473" t="s">
        <v>157</v>
      </c>
      <c r="J11" s="474"/>
      <c r="K11" s="101">
        <v>0</v>
      </c>
      <c r="L11" s="101">
        <f t="shared" si="0"/>
        <v>206839769</v>
      </c>
    </row>
    <row r="12" spans="1:16" x14ac:dyDescent="0.3">
      <c r="A12" s="110" t="s">
        <v>156</v>
      </c>
      <c r="B12" s="109"/>
      <c r="C12" s="108"/>
      <c r="D12" s="108"/>
      <c r="E12" s="108"/>
      <c r="F12" s="108"/>
      <c r="G12" s="108"/>
      <c r="H12" s="108"/>
      <c r="I12" s="110" t="s">
        <v>156</v>
      </c>
      <c r="J12" s="109"/>
      <c r="K12" s="108"/>
      <c r="L12" s="108">
        <f t="shared" si="0"/>
        <v>0</v>
      </c>
    </row>
    <row r="13" spans="1:16" ht="13.2" x14ac:dyDescent="0.3">
      <c r="A13" s="475" t="s">
        <v>629</v>
      </c>
      <c r="B13" s="472"/>
      <c r="C13" s="57">
        <v>0</v>
      </c>
      <c r="D13" s="57">
        <v>0</v>
      </c>
      <c r="E13" s="57">
        <v>34000000</v>
      </c>
      <c r="F13" s="57">
        <v>0</v>
      </c>
      <c r="G13" s="57">
        <v>0</v>
      </c>
      <c r="H13" s="57">
        <v>0</v>
      </c>
      <c r="I13" s="475" t="s">
        <v>629</v>
      </c>
      <c r="J13" s="472"/>
      <c r="K13" s="57">
        <v>0</v>
      </c>
      <c r="L13" s="57">
        <f t="shared" si="0"/>
        <v>34000000</v>
      </c>
    </row>
    <row r="14" spans="1:16" ht="13.2" x14ac:dyDescent="0.3">
      <c r="A14" s="473" t="s">
        <v>155</v>
      </c>
      <c r="B14" s="474"/>
      <c r="C14" s="101">
        <v>0</v>
      </c>
      <c r="D14" s="101">
        <v>0</v>
      </c>
      <c r="E14" s="101">
        <v>34000000</v>
      </c>
      <c r="F14" s="101">
        <v>0</v>
      </c>
      <c r="G14" s="101">
        <v>0</v>
      </c>
      <c r="H14" s="101">
        <v>0</v>
      </c>
      <c r="I14" s="473" t="s">
        <v>155</v>
      </c>
      <c r="J14" s="474"/>
      <c r="K14" s="101">
        <v>0</v>
      </c>
      <c r="L14" s="101">
        <f t="shared" si="0"/>
        <v>34000000</v>
      </c>
    </row>
    <row r="15" spans="1:16" x14ac:dyDescent="0.3">
      <c r="A15" s="110"/>
      <c r="B15" s="109"/>
      <c r="C15" s="108"/>
      <c r="D15" s="108"/>
      <c r="E15" s="108"/>
      <c r="F15" s="108"/>
      <c r="G15" s="108"/>
      <c r="H15" s="108"/>
      <c r="I15" s="110"/>
      <c r="J15" s="109"/>
      <c r="K15" s="108"/>
      <c r="L15" s="108">
        <f t="shared" si="0"/>
        <v>0</v>
      </c>
    </row>
    <row r="16" spans="1:16" x14ac:dyDescent="0.3">
      <c r="A16" s="110" t="s">
        <v>154</v>
      </c>
      <c r="B16" s="109"/>
      <c r="C16" s="108"/>
      <c r="D16" s="108"/>
      <c r="E16" s="108"/>
      <c r="F16" s="108"/>
      <c r="G16" s="108"/>
      <c r="H16" s="108"/>
      <c r="I16" s="110" t="s">
        <v>154</v>
      </c>
      <c r="J16" s="109"/>
      <c r="K16" s="108"/>
      <c r="L16" s="108">
        <f t="shared" si="0"/>
        <v>0</v>
      </c>
    </row>
    <row r="17" spans="1:12" ht="13.2" x14ac:dyDescent="0.3">
      <c r="A17" s="471" t="s">
        <v>73</v>
      </c>
      <c r="B17" s="472"/>
      <c r="C17" s="57">
        <v>0</v>
      </c>
      <c r="D17" s="57">
        <v>73396512</v>
      </c>
      <c r="E17" s="57">
        <v>129593257</v>
      </c>
      <c r="F17" s="57">
        <v>3850000</v>
      </c>
      <c r="G17" s="57">
        <v>0</v>
      </c>
      <c r="H17" s="57">
        <v>0</v>
      </c>
      <c r="I17" s="471" t="s">
        <v>73</v>
      </c>
      <c r="J17" s="472"/>
      <c r="K17" s="57">
        <v>0</v>
      </c>
      <c r="L17" s="57">
        <f t="shared" si="0"/>
        <v>206839769</v>
      </c>
    </row>
    <row r="18" spans="1:12" ht="19.2" x14ac:dyDescent="0.3">
      <c r="A18" s="103">
        <v>606</v>
      </c>
      <c r="B18" s="107" t="s">
        <v>153</v>
      </c>
      <c r="C18" s="96">
        <v>0</v>
      </c>
      <c r="D18" s="96">
        <v>2435000</v>
      </c>
      <c r="E18" s="96">
        <v>8315000</v>
      </c>
      <c r="F18" s="96">
        <v>0</v>
      </c>
      <c r="G18" s="96">
        <v>0</v>
      </c>
      <c r="H18" s="96">
        <v>0</v>
      </c>
      <c r="I18" s="103">
        <v>606</v>
      </c>
      <c r="J18" s="107" t="s">
        <v>153</v>
      </c>
      <c r="K18" s="96">
        <v>0</v>
      </c>
      <c r="L18" s="96">
        <f t="shared" si="0"/>
        <v>10750000</v>
      </c>
    </row>
    <row r="19" spans="1:12" x14ac:dyDescent="0.3">
      <c r="A19" s="103">
        <v>613</v>
      </c>
      <c r="B19" s="107" t="s">
        <v>152</v>
      </c>
      <c r="C19" s="96">
        <v>0</v>
      </c>
      <c r="D19" s="96">
        <v>950000</v>
      </c>
      <c r="E19" s="96">
        <v>1310000</v>
      </c>
      <c r="F19" s="96">
        <v>0</v>
      </c>
      <c r="G19" s="96">
        <v>0</v>
      </c>
      <c r="H19" s="96">
        <v>0</v>
      </c>
      <c r="I19" s="103">
        <v>613</v>
      </c>
      <c r="J19" s="107" t="s">
        <v>152</v>
      </c>
      <c r="K19" s="96">
        <v>0</v>
      </c>
      <c r="L19" s="96">
        <f t="shared" si="0"/>
        <v>2260000</v>
      </c>
    </row>
    <row r="20" spans="1:12" x14ac:dyDescent="0.3">
      <c r="A20" s="103">
        <v>615</v>
      </c>
      <c r="B20" s="107" t="s">
        <v>151</v>
      </c>
      <c r="C20" s="96">
        <v>0</v>
      </c>
      <c r="D20" s="96">
        <v>1035000</v>
      </c>
      <c r="E20" s="96">
        <v>1205000</v>
      </c>
      <c r="F20" s="96">
        <v>0</v>
      </c>
      <c r="G20" s="96">
        <v>0</v>
      </c>
      <c r="H20" s="96">
        <v>0</v>
      </c>
      <c r="I20" s="103">
        <v>615</v>
      </c>
      <c r="J20" s="107" t="s">
        <v>151</v>
      </c>
      <c r="K20" s="96">
        <v>0</v>
      </c>
      <c r="L20" s="96">
        <f t="shared" si="0"/>
        <v>2240000</v>
      </c>
    </row>
    <row r="21" spans="1:12" x14ac:dyDescent="0.3">
      <c r="A21" s="103">
        <v>618</v>
      </c>
      <c r="B21" s="107" t="s">
        <v>150</v>
      </c>
      <c r="C21" s="96">
        <v>0</v>
      </c>
      <c r="D21" s="96">
        <v>1400000</v>
      </c>
      <c r="E21" s="96">
        <v>0</v>
      </c>
      <c r="F21" s="96">
        <v>600000</v>
      </c>
      <c r="G21" s="96">
        <v>0</v>
      </c>
      <c r="H21" s="96">
        <v>0</v>
      </c>
      <c r="I21" s="103">
        <v>618</v>
      </c>
      <c r="J21" s="107" t="s">
        <v>150</v>
      </c>
      <c r="K21" s="96">
        <v>0</v>
      </c>
      <c r="L21" s="96">
        <f t="shared" si="0"/>
        <v>2000000</v>
      </c>
    </row>
    <row r="22" spans="1:12" ht="19.2" x14ac:dyDescent="0.3">
      <c r="A22" s="103">
        <v>622</v>
      </c>
      <c r="B22" s="107" t="s">
        <v>149</v>
      </c>
      <c r="C22" s="96">
        <v>0</v>
      </c>
      <c r="D22" s="96">
        <v>50000</v>
      </c>
      <c r="E22" s="96">
        <v>0</v>
      </c>
      <c r="F22" s="96">
        <v>0</v>
      </c>
      <c r="G22" s="96">
        <v>0</v>
      </c>
      <c r="H22" s="96">
        <v>0</v>
      </c>
      <c r="I22" s="103">
        <v>622</v>
      </c>
      <c r="J22" s="107" t="s">
        <v>149</v>
      </c>
      <c r="K22" s="96">
        <v>0</v>
      </c>
      <c r="L22" s="96">
        <f t="shared" si="0"/>
        <v>50000</v>
      </c>
    </row>
    <row r="23" spans="1:12" ht="19.2" x14ac:dyDescent="0.3">
      <c r="A23" s="103">
        <v>623</v>
      </c>
      <c r="B23" s="107" t="s">
        <v>148</v>
      </c>
      <c r="C23" s="96">
        <v>0</v>
      </c>
      <c r="D23" s="96">
        <v>450000</v>
      </c>
      <c r="E23" s="96">
        <v>50000</v>
      </c>
      <c r="F23" s="96">
        <v>0</v>
      </c>
      <c r="G23" s="96">
        <v>0</v>
      </c>
      <c r="H23" s="96">
        <v>0</v>
      </c>
      <c r="I23" s="103">
        <v>623</v>
      </c>
      <c r="J23" s="107" t="s">
        <v>148</v>
      </c>
      <c r="K23" s="96">
        <v>0</v>
      </c>
      <c r="L23" s="96">
        <f t="shared" si="0"/>
        <v>500000</v>
      </c>
    </row>
    <row r="24" spans="1:12" ht="19.2" x14ac:dyDescent="0.3">
      <c r="A24" s="103">
        <v>624</v>
      </c>
      <c r="B24" s="107" t="s">
        <v>147</v>
      </c>
      <c r="C24" s="96">
        <v>0</v>
      </c>
      <c r="D24" s="96">
        <v>50000</v>
      </c>
      <c r="E24" s="96">
        <v>100000</v>
      </c>
      <c r="F24" s="96">
        <v>0</v>
      </c>
      <c r="G24" s="96">
        <v>0</v>
      </c>
      <c r="H24" s="96">
        <v>0</v>
      </c>
      <c r="I24" s="103">
        <v>624</v>
      </c>
      <c r="J24" s="107" t="s">
        <v>147</v>
      </c>
      <c r="K24" s="96">
        <v>0</v>
      </c>
      <c r="L24" s="96">
        <f t="shared" si="0"/>
        <v>150000</v>
      </c>
    </row>
    <row r="25" spans="1:12" ht="19.2" x14ac:dyDescent="0.3">
      <c r="A25" s="103">
        <v>626</v>
      </c>
      <c r="B25" s="107" t="s">
        <v>145</v>
      </c>
      <c r="C25" s="96">
        <v>0</v>
      </c>
      <c r="D25" s="96">
        <v>650000</v>
      </c>
      <c r="E25" s="96">
        <v>1600000</v>
      </c>
      <c r="F25" s="96">
        <v>0</v>
      </c>
      <c r="G25" s="96">
        <v>0</v>
      </c>
      <c r="H25" s="96">
        <v>0</v>
      </c>
      <c r="I25" s="103">
        <v>626</v>
      </c>
      <c r="J25" s="107" t="s">
        <v>145</v>
      </c>
      <c r="K25" s="96">
        <v>0</v>
      </c>
      <c r="L25" s="96">
        <f t="shared" si="0"/>
        <v>2250000</v>
      </c>
    </row>
    <row r="26" spans="1:12" ht="19.2" x14ac:dyDescent="0.3">
      <c r="A26" s="103">
        <v>635</v>
      </c>
      <c r="B26" s="107" t="s">
        <v>179</v>
      </c>
      <c r="C26" s="96">
        <v>0</v>
      </c>
      <c r="D26" s="96">
        <v>0</v>
      </c>
      <c r="E26" s="96">
        <v>150000</v>
      </c>
      <c r="F26" s="96">
        <v>0</v>
      </c>
      <c r="G26" s="96">
        <v>0</v>
      </c>
      <c r="H26" s="96">
        <v>0</v>
      </c>
      <c r="I26" s="103">
        <v>635</v>
      </c>
      <c r="J26" s="107" t="s">
        <v>179</v>
      </c>
      <c r="K26" s="96">
        <v>0</v>
      </c>
      <c r="L26" s="96">
        <f t="shared" si="0"/>
        <v>150000</v>
      </c>
    </row>
    <row r="27" spans="1:12" x14ac:dyDescent="0.3">
      <c r="A27" s="103">
        <v>641</v>
      </c>
      <c r="B27" s="107" t="s">
        <v>144</v>
      </c>
      <c r="C27" s="96">
        <v>0</v>
      </c>
      <c r="D27" s="96">
        <v>55191944</v>
      </c>
      <c r="E27" s="96">
        <v>68761273</v>
      </c>
      <c r="F27" s="96">
        <v>0</v>
      </c>
      <c r="G27" s="96">
        <v>0</v>
      </c>
      <c r="H27" s="96">
        <v>0</v>
      </c>
      <c r="I27" s="103">
        <v>641</v>
      </c>
      <c r="J27" s="107" t="s">
        <v>144</v>
      </c>
      <c r="K27" s="96">
        <v>0</v>
      </c>
      <c r="L27" s="96">
        <f t="shared" si="0"/>
        <v>123953217</v>
      </c>
    </row>
    <row r="28" spans="1:12" ht="19.2" x14ac:dyDescent="0.3">
      <c r="A28" s="103">
        <v>645</v>
      </c>
      <c r="B28" s="107" t="s">
        <v>143</v>
      </c>
      <c r="C28" s="96">
        <v>0</v>
      </c>
      <c r="D28" s="96">
        <v>9484568</v>
      </c>
      <c r="E28" s="96">
        <v>12101984</v>
      </c>
      <c r="F28" s="96">
        <v>0</v>
      </c>
      <c r="G28" s="96">
        <v>0</v>
      </c>
      <c r="H28" s="96">
        <v>0</v>
      </c>
      <c r="I28" s="103">
        <v>645</v>
      </c>
      <c r="J28" s="107" t="s">
        <v>143</v>
      </c>
      <c r="K28" s="96">
        <v>0</v>
      </c>
      <c r="L28" s="96">
        <f t="shared" si="0"/>
        <v>21586552</v>
      </c>
    </row>
    <row r="29" spans="1:12" x14ac:dyDescent="0.3">
      <c r="A29" s="103">
        <v>656</v>
      </c>
      <c r="B29" s="107" t="s">
        <v>134</v>
      </c>
      <c r="C29" s="96">
        <v>0</v>
      </c>
      <c r="D29" s="96">
        <v>300000</v>
      </c>
      <c r="E29" s="96">
        <v>0</v>
      </c>
      <c r="F29" s="96">
        <v>0</v>
      </c>
      <c r="G29" s="96">
        <v>0</v>
      </c>
      <c r="H29" s="96">
        <v>0</v>
      </c>
      <c r="I29" s="103">
        <v>656</v>
      </c>
      <c r="J29" s="107" t="s">
        <v>134</v>
      </c>
      <c r="K29" s="96">
        <v>0</v>
      </c>
      <c r="L29" s="96">
        <f t="shared" si="0"/>
        <v>300000</v>
      </c>
    </row>
    <row r="30" spans="1:12" x14ac:dyDescent="0.3">
      <c r="A30" s="103">
        <v>657</v>
      </c>
      <c r="B30" s="107" t="s">
        <v>206</v>
      </c>
      <c r="C30" s="96">
        <v>0</v>
      </c>
      <c r="D30" s="96">
        <v>1400000</v>
      </c>
      <c r="E30" s="96">
        <v>36000000</v>
      </c>
      <c r="F30" s="96">
        <v>3250000</v>
      </c>
      <c r="G30" s="96">
        <v>0</v>
      </c>
      <c r="H30" s="96">
        <v>0</v>
      </c>
      <c r="I30" s="103">
        <v>657</v>
      </c>
      <c r="J30" s="107" t="s">
        <v>206</v>
      </c>
      <c r="K30" s="96">
        <v>0</v>
      </c>
      <c r="L30" s="96">
        <f t="shared" si="0"/>
        <v>40650000</v>
      </c>
    </row>
    <row r="31" spans="1:12" x14ac:dyDescent="0.3">
      <c r="A31" s="103"/>
      <c r="B31" s="107"/>
      <c r="C31" s="96"/>
      <c r="D31" s="96"/>
      <c r="E31" s="96"/>
      <c r="F31" s="96"/>
      <c r="G31" s="96"/>
      <c r="H31" s="96"/>
      <c r="I31" s="103"/>
      <c r="J31" s="107"/>
      <c r="K31" s="96"/>
      <c r="L31" s="96">
        <f t="shared" si="0"/>
        <v>0</v>
      </c>
    </row>
    <row r="32" spans="1:12" ht="13.2" x14ac:dyDescent="0.3">
      <c r="A32" s="469" t="s">
        <v>72</v>
      </c>
      <c r="B32" s="470"/>
      <c r="C32" s="42">
        <v>0</v>
      </c>
      <c r="D32" s="42">
        <v>0</v>
      </c>
      <c r="E32" s="42">
        <v>34000000</v>
      </c>
      <c r="F32" s="42">
        <v>0</v>
      </c>
      <c r="G32" s="42">
        <v>0</v>
      </c>
      <c r="H32" s="42">
        <v>0</v>
      </c>
      <c r="I32" s="469" t="s">
        <v>72</v>
      </c>
      <c r="J32" s="470"/>
      <c r="K32" s="42">
        <v>0</v>
      </c>
      <c r="L32" s="42">
        <f t="shared" si="0"/>
        <v>34000000</v>
      </c>
    </row>
    <row r="33" spans="1:12" x14ac:dyDescent="0.3">
      <c r="A33" s="103">
        <v>747</v>
      </c>
      <c r="B33" s="107" t="s">
        <v>134</v>
      </c>
      <c r="C33" s="96">
        <v>0</v>
      </c>
      <c r="D33" s="96">
        <v>0</v>
      </c>
      <c r="E33" s="96">
        <v>34000000</v>
      </c>
      <c r="F33" s="96">
        <v>0</v>
      </c>
      <c r="G33" s="96">
        <v>0</v>
      </c>
      <c r="H33" s="96">
        <v>0</v>
      </c>
      <c r="I33" s="103">
        <v>747</v>
      </c>
      <c r="J33" s="107" t="s">
        <v>134</v>
      </c>
      <c r="K33" s="96">
        <v>0</v>
      </c>
      <c r="L33" s="96">
        <f t="shared" si="0"/>
        <v>34000000</v>
      </c>
    </row>
    <row r="34" spans="1:12" ht="9.9" customHeight="1" x14ac:dyDescent="0.3">
      <c r="A34" s="20" t="s">
        <v>139</v>
      </c>
      <c r="B34" s="21"/>
      <c r="C34" s="20"/>
      <c r="D34" s="20"/>
      <c r="E34" s="20"/>
      <c r="F34" s="20"/>
    </row>
    <row r="35" spans="1:12" ht="9.9" customHeight="1" x14ac:dyDescent="0.3">
      <c r="A35" s="20" t="s">
        <v>138</v>
      </c>
      <c r="B35" s="21"/>
      <c r="C35" s="20"/>
      <c r="D35" s="20"/>
      <c r="E35" s="20"/>
      <c r="F35" s="20"/>
    </row>
    <row r="36" spans="1:12" ht="9.9" customHeight="1" x14ac:dyDescent="0.3">
      <c r="A36" s="20"/>
      <c r="B36" s="21"/>
      <c r="C36" s="20"/>
      <c r="D36" s="20"/>
      <c r="E36" s="20"/>
      <c r="F36" s="20"/>
    </row>
  </sheetData>
  <mergeCells count="22">
    <mergeCell ref="I11:J11"/>
    <mergeCell ref="A32:B32"/>
    <mergeCell ref="A17:B17"/>
    <mergeCell ref="A14:B14"/>
    <mergeCell ref="A13:B13"/>
    <mergeCell ref="A11:B11"/>
    <mergeCell ref="I13:J13"/>
    <mergeCell ref="I14:J14"/>
    <mergeCell ref="I17:J17"/>
    <mergeCell ref="I32:J32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30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176</v>
      </c>
      <c r="B2" s="484"/>
      <c r="C2" s="484"/>
      <c r="D2" s="484"/>
      <c r="E2" s="484"/>
      <c r="F2" s="484"/>
      <c r="G2" s="485"/>
      <c r="H2" s="117" t="s">
        <v>215</v>
      </c>
      <c r="I2" s="483" t="s">
        <v>176</v>
      </c>
      <c r="J2" s="484"/>
      <c r="K2" s="484"/>
      <c r="L2" s="484"/>
      <c r="M2" s="484"/>
      <c r="N2" s="484"/>
      <c r="O2" s="485"/>
      <c r="P2" s="117" t="s">
        <v>215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214</v>
      </c>
      <c r="B5" s="489"/>
      <c r="C5" s="489"/>
      <c r="D5" s="489"/>
      <c r="E5" s="489"/>
      <c r="F5" s="489"/>
      <c r="G5" s="115" t="s">
        <v>172</v>
      </c>
      <c r="H5" s="116">
        <v>0</v>
      </c>
      <c r="I5" s="481" t="s">
        <v>214</v>
      </c>
      <c r="J5" s="489"/>
      <c r="K5" s="489"/>
      <c r="L5" s="489"/>
      <c r="M5" s="489"/>
      <c r="N5" s="489"/>
      <c r="O5" s="118" t="s">
        <v>172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 t="s">
        <v>71</v>
      </c>
      <c r="J6" s="113"/>
      <c r="K6" s="113">
        <v>6</v>
      </c>
      <c r="L6" s="113">
        <v>7</v>
      </c>
      <c r="M6" s="113">
        <v>8</v>
      </c>
      <c r="N6" s="113" t="s">
        <v>87</v>
      </c>
    </row>
    <row r="7" spans="1:16" s="111" customFormat="1" ht="38.4" x14ac:dyDescent="0.3">
      <c r="A7" s="112" t="s">
        <v>165</v>
      </c>
      <c r="B7" s="112" t="s">
        <v>1</v>
      </c>
      <c r="C7" s="112"/>
      <c r="D7" s="112" t="s">
        <v>213</v>
      </c>
      <c r="E7" s="112" t="s">
        <v>212</v>
      </c>
      <c r="F7" s="112" t="s">
        <v>211</v>
      </c>
      <c r="G7" s="112" t="s">
        <v>210</v>
      </c>
      <c r="H7" s="112" t="s">
        <v>209</v>
      </c>
      <c r="I7" s="112" t="s">
        <v>165</v>
      </c>
      <c r="J7" s="112" t="s">
        <v>1</v>
      </c>
      <c r="K7" s="112" t="s">
        <v>208</v>
      </c>
      <c r="L7" s="112" t="s">
        <v>161</v>
      </c>
      <c r="M7" s="112" t="s">
        <v>181</v>
      </c>
      <c r="N7" s="112" t="s">
        <v>160</v>
      </c>
    </row>
    <row r="8" spans="1:16" x14ac:dyDescent="0.3">
      <c r="A8" s="110" t="s">
        <v>159</v>
      </c>
      <c r="B8" s="109"/>
      <c r="C8" s="108"/>
      <c r="D8" s="108"/>
      <c r="E8" s="108"/>
      <c r="F8" s="108"/>
      <c r="G8" s="108"/>
      <c r="H8" s="108"/>
      <c r="I8" s="110" t="s">
        <v>159</v>
      </c>
      <c r="J8" s="109"/>
      <c r="K8" s="108"/>
      <c r="L8" s="108"/>
      <c r="M8" s="108"/>
      <c r="N8" s="108">
        <f t="shared" ref="N8:N25" si="0">SUM(K8:M8)+ SUM(C8:H8)</f>
        <v>0</v>
      </c>
    </row>
    <row r="9" spans="1:16" ht="13.2" x14ac:dyDescent="0.3">
      <c r="A9" s="475" t="s">
        <v>629</v>
      </c>
      <c r="B9" s="472"/>
      <c r="C9" s="57">
        <v>0</v>
      </c>
      <c r="D9" s="57">
        <v>201508624</v>
      </c>
      <c r="E9" s="57">
        <v>126600000</v>
      </c>
      <c r="F9" s="57">
        <v>34000000</v>
      </c>
      <c r="G9" s="57">
        <v>4700000</v>
      </c>
      <c r="H9" s="57">
        <v>10000000</v>
      </c>
      <c r="I9" s="475" t="s">
        <v>629</v>
      </c>
      <c r="J9" s="472"/>
      <c r="K9" s="57">
        <v>0</v>
      </c>
      <c r="L9" s="57">
        <v>0</v>
      </c>
      <c r="M9" s="57">
        <v>0</v>
      </c>
      <c r="N9" s="57">
        <f t="shared" si="0"/>
        <v>376808624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/>
      <c r="M10" s="101"/>
      <c r="N10" s="101">
        <f t="shared" si="0"/>
        <v>0</v>
      </c>
    </row>
    <row r="11" spans="1:16" ht="13.2" x14ac:dyDescent="0.3">
      <c r="A11" s="473" t="s">
        <v>157</v>
      </c>
      <c r="B11" s="474"/>
      <c r="C11" s="101">
        <v>0</v>
      </c>
      <c r="D11" s="101">
        <v>201508624</v>
      </c>
      <c r="E11" s="101">
        <v>126600000</v>
      </c>
      <c r="F11" s="101">
        <v>34000000</v>
      </c>
      <c r="G11" s="101">
        <v>4700000</v>
      </c>
      <c r="H11" s="101">
        <v>10000000</v>
      </c>
      <c r="I11" s="473" t="s">
        <v>157</v>
      </c>
      <c r="J11" s="474"/>
      <c r="K11" s="101">
        <v>0</v>
      </c>
      <c r="L11" s="101">
        <v>0</v>
      </c>
      <c r="M11" s="101">
        <v>0</v>
      </c>
      <c r="N11" s="101">
        <f t="shared" si="0"/>
        <v>376808624</v>
      </c>
    </row>
    <row r="12" spans="1:16" x14ac:dyDescent="0.3">
      <c r="A12" s="110" t="s">
        <v>156</v>
      </c>
      <c r="B12" s="109"/>
      <c r="C12" s="108"/>
      <c r="D12" s="108"/>
      <c r="E12" s="108"/>
      <c r="F12" s="108"/>
      <c r="G12" s="108"/>
      <c r="H12" s="108"/>
      <c r="I12" s="110" t="s">
        <v>156</v>
      </c>
      <c r="J12" s="109"/>
      <c r="K12" s="108"/>
      <c r="L12" s="108"/>
      <c r="M12" s="108"/>
      <c r="N12" s="108">
        <f t="shared" si="0"/>
        <v>0</v>
      </c>
    </row>
    <row r="13" spans="1:16" ht="13.2" x14ac:dyDescent="0.3">
      <c r="A13" s="475" t="s">
        <v>629</v>
      </c>
      <c r="B13" s="472"/>
      <c r="C13" s="57">
        <v>0</v>
      </c>
      <c r="D13" s="57">
        <v>172059142</v>
      </c>
      <c r="E13" s="57">
        <v>45059666</v>
      </c>
      <c r="F13" s="57">
        <v>0</v>
      </c>
      <c r="G13" s="57">
        <v>0</v>
      </c>
      <c r="H13" s="57">
        <v>0</v>
      </c>
      <c r="I13" s="475" t="s">
        <v>629</v>
      </c>
      <c r="J13" s="472"/>
      <c r="K13" s="57">
        <v>0</v>
      </c>
      <c r="L13" s="57">
        <v>0</v>
      </c>
      <c r="M13" s="57">
        <v>0</v>
      </c>
      <c r="N13" s="57">
        <f t="shared" si="0"/>
        <v>217118808</v>
      </c>
    </row>
    <row r="14" spans="1:16" ht="13.2" x14ac:dyDescent="0.3">
      <c r="A14" s="473" t="s">
        <v>155</v>
      </c>
      <c r="B14" s="474"/>
      <c r="C14" s="101">
        <v>0</v>
      </c>
      <c r="D14" s="101">
        <v>172059142</v>
      </c>
      <c r="E14" s="101">
        <v>45059666</v>
      </c>
      <c r="F14" s="101">
        <v>0</v>
      </c>
      <c r="G14" s="101">
        <v>0</v>
      </c>
      <c r="H14" s="101">
        <v>0</v>
      </c>
      <c r="I14" s="473" t="s">
        <v>155</v>
      </c>
      <c r="J14" s="474"/>
      <c r="K14" s="101">
        <v>0</v>
      </c>
      <c r="L14" s="101">
        <v>0</v>
      </c>
      <c r="M14" s="101">
        <v>0</v>
      </c>
      <c r="N14" s="101">
        <f t="shared" si="0"/>
        <v>217118808</v>
      </c>
    </row>
    <row r="15" spans="1:16" x14ac:dyDescent="0.3">
      <c r="A15" s="110"/>
      <c r="B15" s="109"/>
      <c r="C15" s="108"/>
      <c r="D15" s="108"/>
      <c r="E15" s="108"/>
      <c r="F15" s="108"/>
      <c r="G15" s="108"/>
      <c r="H15" s="108"/>
      <c r="I15" s="110"/>
      <c r="J15" s="109"/>
      <c r="K15" s="108"/>
      <c r="L15" s="108"/>
      <c r="M15" s="108"/>
      <c r="N15" s="108">
        <f t="shared" si="0"/>
        <v>0</v>
      </c>
    </row>
    <row r="16" spans="1:16" x14ac:dyDescent="0.3">
      <c r="A16" s="110" t="s">
        <v>154</v>
      </c>
      <c r="B16" s="109"/>
      <c r="C16" s="108"/>
      <c r="D16" s="108"/>
      <c r="E16" s="108"/>
      <c r="F16" s="108"/>
      <c r="G16" s="108"/>
      <c r="H16" s="108"/>
      <c r="I16" s="110" t="s">
        <v>154</v>
      </c>
      <c r="J16" s="109"/>
      <c r="K16" s="108"/>
      <c r="L16" s="108"/>
      <c r="M16" s="108"/>
      <c r="N16" s="108">
        <f t="shared" si="0"/>
        <v>0</v>
      </c>
    </row>
    <row r="17" spans="1:14" ht="13.2" x14ac:dyDescent="0.3">
      <c r="A17" s="471" t="s">
        <v>73</v>
      </c>
      <c r="B17" s="472"/>
      <c r="C17" s="57">
        <v>0</v>
      </c>
      <c r="D17" s="57">
        <v>201508624</v>
      </c>
      <c r="E17" s="57">
        <v>126600000</v>
      </c>
      <c r="F17" s="57">
        <v>34000000</v>
      </c>
      <c r="G17" s="57">
        <v>4700000</v>
      </c>
      <c r="H17" s="57">
        <v>10000000</v>
      </c>
      <c r="I17" s="471" t="s">
        <v>73</v>
      </c>
      <c r="J17" s="472"/>
      <c r="K17" s="57">
        <v>0</v>
      </c>
      <c r="L17" s="57">
        <v>0</v>
      </c>
      <c r="M17" s="57">
        <v>0</v>
      </c>
      <c r="N17" s="57">
        <f t="shared" si="0"/>
        <v>376808624</v>
      </c>
    </row>
    <row r="18" spans="1:14" x14ac:dyDescent="0.3">
      <c r="A18" s="103">
        <v>651</v>
      </c>
      <c r="B18" s="107" t="s">
        <v>142</v>
      </c>
      <c r="C18" s="96">
        <v>0</v>
      </c>
      <c r="D18" s="96">
        <v>201008624</v>
      </c>
      <c r="E18" s="96">
        <v>88600000</v>
      </c>
      <c r="F18" s="96">
        <v>34000000</v>
      </c>
      <c r="G18" s="96">
        <v>4700000</v>
      </c>
      <c r="H18" s="96">
        <v>1000000</v>
      </c>
      <c r="I18" s="103">
        <v>651</v>
      </c>
      <c r="J18" s="107" t="s">
        <v>142</v>
      </c>
      <c r="K18" s="96">
        <v>0</v>
      </c>
      <c r="L18" s="96">
        <v>0</v>
      </c>
      <c r="M18" s="96">
        <v>0</v>
      </c>
      <c r="N18" s="96">
        <f t="shared" si="0"/>
        <v>329308624</v>
      </c>
    </row>
    <row r="19" spans="1:14" x14ac:dyDescent="0.3">
      <c r="A19" s="103">
        <v>652</v>
      </c>
      <c r="B19" s="107" t="s">
        <v>207</v>
      </c>
      <c r="C19" s="96">
        <v>0</v>
      </c>
      <c r="D19" s="96">
        <v>0</v>
      </c>
      <c r="E19" s="96">
        <v>35000000</v>
      </c>
      <c r="F19" s="96">
        <v>0</v>
      </c>
      <c r="G19" s="96">
        <v>0</v>
      </c>
      <c r="H19" s="96">
        <v>9000000</v>
      </c>
      <c r="I19" s="103">
        <v>652</v>
      </c>
      <c r="J19" s="107" t="s">
        <v>207</v>
      </c>
      <c r="K19" s="96">
        <v>0</v>
      </c>
      <c r="L19" s="96">
        <v>0</v>
      </c>
      <c r="M19" s="96">
        <v>0</v>
      </c>
      <c r="N19" s="96">
        <f t="shared" si="0"/>
        <v>44000000</v>
      </c>
    </row>
    <row r="20" spans="1:14" x14ac:dyDescent="0.3">
      <c r="A20" s="103">
        <v>656</v>
      </c>
      <c r="B20" s="107" t="s">
        <v>134</v>
      </c>
      <c r="C20" s="96">
        <v>0</v>
      </c>
      <c r="D20" s="96">
        <v>0</v>
      </c>
      <c r="E20" s="96">
        <v>500000</v>
      </c>
      <c r="F20" s="96">
        <v>0</v>
      </c>
      <c r="G20" s="96">
        <v>0</v>
      </c>
      <c r="H20" s="96">
        <v>0</v>
      </c>
      <c r="I20" s="103">
        <v>656</v>
      </c>
      <c r="J20" s="107" t="s">
        <v>134</v>
      </c>
      <c r="K20" s="96">
        <v>0</v>
      </c>
      <c r="L20" s="96">
        <v>0</v>
      </c>
      <c r="M20" s="96">
        <v>0</v>
      </c>
      <c r="N20" s="96">
        <f t="shared" si="0"/>
        <v>500000</v>
      </c>
    </row>
    <row r="21" spans="1:14" x14ac:dyDescent="0.3">
      <c r="A21" s="103">
        <v>657</v>
      </c>
      <c r="B21" s="107" t="s">
        <v>206</v>
      </c>
      <c r="C21" s="96">
        <v>0</v>
      </c>
      <c r="D21" s="96">
        <v>500000</v>
      </c>
      <c r="E21" s="96">
        <v>2500000</v>
      </c>
      <c r="F21" s="96">
        <v>0</v>
      </c>
      <c r="G21" s="96">
        <v>0</v>
      </c>
      <c r="H21" s="96">
        <v>0</v>
      </c>
      <c r="I21" s="103">
        <v>657</v>
      </c>
      <c r="J21" s="107" t="s">
        <v>206</v>
      </c>
      <c r="K21" s="96">
        <v>0</v>
      </c>
      <c r="L21" s="96">
        <v>0</v>
      </c>
      <c r="M21" s="96">
        <v>0</v>
      </c>
      <c r="N21" s="96">
        <f t="shared" si="0"/>
        <v>3000000</v>
      </c>
    </row>
    <row r="22" spans="1:14" x14ac:dyDescent="0.3">
      <c r="A22" s="103"/>
      <c r="B22" s="107"/>
      <c r="C22" s="96"/>
      <c r="D22" s="96"/>
      <c r="E22" s="96"/>
      <c r="F22" s="96"/>
      <c r="G22" s="96"/>
      <c r="H22" s="96"/>
      <c r="I22" s="103"/>
      <c r="J22" s="107"/>
      <c r="K22" s="96"/>
      <c r="L22" s="96"/>
      <c r="M22" s="96"/>
      <c r="N22" s="96">
        <f t="shared" si="0"/>
        <v>0</v>
      </c>
    </row>
    <row r="23" spans="1:14" ht="13.2" x14ac:dyDescent="0.3">
      <c r="A23" s="469" t="s">
        <v>72</v>
      </c>
      <c r="B23" s="470"/>
      <c r="C23" s="42">
        <v>0</v>
      </c>
      <c r="D23" s="42">
        <v>172059142</v>
      </c>
      <c r="E23" s="42">
        <v>45059666</v>
      </c>
      <c r="F23" s="42">
        <v>0</v>
      </c>
      <c r="G23" s="42">
        <v>0</v>
      </c>
      <c r="H23" s="42">
        <v>0</v>
      </c>
      <c r="I23" s="469" t="s">
        <v>72</v>
      </c>
      <c r="J23" s="470"/>
      <c r="K23" s="42">
        <v>0</v>
      </c>
      <c r="L23" s="42">
        <v>0</v>
      </c>
      <c r="M23" s="42">
        <v>0</v>
      </c>
      <c r="N23" s="42">
        <f t="shared" si="0"/>
        <v>217118808</v>
      </c>
    </row>
    <row r="24" spans="1:14" x14ac:dyDescent="0.3">
      <c r="A24" s="103">
        <v>747</v>
      </c>
      <c r="B24" s="107" t="s">
        <v>134</v>
      </c>
      <c r="C24" s="96">
        <v>0</v>
      </c>
      <c r="D24" s="96">
        <v>172059142</v>
      </c>
      <c r="E24" s="96">
        <v>25059666</v>
      </c>
      <c r="F24" s="96">
        <v>0</v>
      </c>
      <c r="G24" s="96">
        <v>0</v>
      </c>
      <c r="H24" s="96">
        <v>0</v>
      </c>
      <c r="I24" s="103">
        <v>747</v>
      </c>
      <c r="J24" s="107" t="s">
        <v>134</v>
      </c>
      <c r="K24" s="96">
        <v>0</v>
      </c>
      <c r="L24" s="96">
        <v>0</v>
      </c>
      <c r="M24" s="96">
        <v>0</v>
      </c>
      <c r="N24" s="96">
        <f t="shared" si="0"/>
        <v>197118808</v>
      </c>
    </row>
    <row r="25" spans="1:14" ht="19.2" x14ac:dyDescent="0.3">
      <c r="A25" s="103">
        <v>771</v>
      </c>
      <c r="B25" s="107" t="s">
        <v>205</v>
      </c>
      <c r="C25" s="96">
        <v>0</v>
      </c>
      <c r="D25" s="96">
        <v>0</v>
      </c>
      <c r="E25" s="96">
        <v>20000000</v>
      </c>
      <c r="F25" s="96">
        <v>0</v>
      </c>
      <c r="G25" s="96">
        <v>0</v>
      </c>
      <c r="H25" s="96">
        <v>0</v>
      </c>
      <c r="I25" s="103">
        <v>771</v>
      </c>
      <c r="J25" s="107" t="s">
        <v>205</v>
      </c>
      <c r="K25" s="96">
        <v>0</v>
      </c>
      <c r="L25" s="96">
        <v>0</v>
      </c>
      <c r="M25" s="96">
        <v>0</v>
      </c>
      <c r="N25" s="96">
        <f t="shared" si="0"/>
        <v>20000000</v>
      </c>
    </row>
    <row r="26" spans="1:14" ht="9.9" customHeight="1" x14ac:dyDescent="0.3">
      <c r="A26" s="20" t="s">
        <v>139</v>
      </c>
      <c r="B26" s="21"/>
      <c r="C26" s="20"/>
      <c r="D26" s="20"/>
      <c r="E26" s="20"/>
      <c r="F26" s="20"/>
    </row>
    <row r="27" spans="1:14" ht="9.9" customHeight="1" x14ac:dyDescent="0.3">
      <c r="A27" s="20" t="s">
        <v>138</v>
      </c>
      <c r="B27" s="21"/>
      <c r="C27" s="20"/>
      <c r="D27" s="20"/>
      <c r="E27" s="20"/>
      <c r="F27" s="20"/>
    </row>
    <row r="28" spans="1:14" ht="9.9" customHeight="1" x14ac:dyDescent="0.3">
      <c r="A28" s="20"/>
      <c r="B28" s="21"/>
      <c r="C28" s="20"/>
      <c r="D28" s="20"/>
      <c r="E28" s="20"/>
      <c r="F28" s="20"/>
    </row>
  </sheetData>
  <mergeCells count="22">
    <mergeCell ref="I11:J11"/>
    <mergeCell ref="A23:B23"/>
    <mergeCell ref="A17:B17"/>
    <mergeCell ref="A14:B14"/>
    <mergeCell ref="A13:B13"/>
    <mergeCell ref="A11:B11"/>
    <mergeCell ref="I13:J13"/>
    <mergeCell ref="I14:J14"/>
    <mergeCell ref="I17:J17"/>
    <mergeCell ref="I23:J23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32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256" width="15.6640625" style="1" customWidth="1"/>
    <col min="257" max="16384" width="11.44140625" style="1"/>
  </cols>
  <sheetData>
    <row r="1" spans="1:8" s="24" customFormat="1" ht="13.2" x14ac:dyDescent="0.3">
      <c r="A1" s="476" t="s">
        <v>126</v>
      </c>
      <c r="B1" s="477"/>
      <c r="C1" s="477"/>
      <c r="D1" s="477"/>
      <c r="E1" s="477"/>
      <c r="F1" s="477"/>
      <c r="G1" s="477"/>
      <c r="H1" s="122" t="s">
        <v>125</v>
      </c>
    </row>
    <row r="2" spans="1:8" s="24" customFormat="1" ht="13.2" x14ac:dyDescent="0.3">
      <c r="A2" s="466" t="s">
        <v>176</v>
      </c>
      <c r="B2" s="478"/>
      <c r="C2" s="478"/>
      <c r="D2" s="478"/>
      <c r="E2" s="478"/>
      <c r="F2" s="478"/>
      <c r="G2" s="478"/>
      <c r="H2" s="117" t="s">
        <v>204</v>
      </c>
    </row>
    <row r="3" spans="1:8" s="24" customFormat="1" ht="13.2" x14ac:dyDescent="0.3">
      <c r="A3" s="479" t="s">
        <v>174</v>
      </c>
      <c r="B3" s="480"/>
      <c r="C3" s="480"/>
      <c r="D3" s="480"/>
      <c r="E3" s="480"/>
      <c r="F3" s="480"/>
      <c r="G3" s="480"/>
      <c r="H3" s="64"/>
    </row>
    <row r="4" spans="1:8" s="24" customFormat="1" x14ac:dyDescent="0.3"/>
    <row r="5" spans="1:8" s="24" customFormat="1" ht="13.2" x14ac:dyDescent="0.3">
      <c r="A5" s="481" t="s">
        <v>203</v>
      </c>
      <c r="B5" s="482"/>
      <c r="C5" s="482"/>
      <c r="D5" s="482"/>
      <c r="E5" s="482"/>
      <c r="F5" s="482"/>
      <c r="G5" s="121" t="s">
        <v>172</v>
      </c>
      <c r="H5" s="120">
        <v>0</v>
      </c>
    </row>
    <row r="6" spans="1:8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9">
        <v>8</v>
      </c>
      <c r="H6" s="119" t="s">
        <v>87</v>
      </c>
    </row>
    <row r="7" spans="1:8" s="111" customFormat="1" ht="38.4" x14ac:dyDescent="0.3">
      <c r="A7" s="112" t="s">
        <v>165</v>
      </c>
      <c r="B7" s="112" t="s">
        <v>1</v>
      </c>
      <c r="C7" s="112" t="s">
        <v>171</v>
      </c>
      <c r="D7" s="112" t="s">
        <v>202</v>
      </c>
      <c r="E7" s="112" t="s">
        <v>201</v>
      </c>
      <c r="F7" s="112" t="s">
        <v>200</v>
      </c>
      <c r="G7" s="112" t="s">
        <v>181</v>
      </c>
      <c r="H7" s="112" t="s">
        <v>160</v>
      </c>
    </row>
    <row r="8" spans="1:8" x14ac:dyDescent="0.3">
      <c r="A8" s="110" t="s">
        <v>159</v>
      </c>
      <c r="B8" s="109"/>
      <c r="C8" s="108"/>
      <c r="D8" s="108"/>
      <c r="E8" s="108"/>
      <c r="F8" s="108"/>
      <c r="G8" s="108"/>
      <c r="H8" s="108">
        <f t="shared" ref="H8:H27" si="0">SUM(C8:G8)</f>
        <v>0</v>
      </c>
    </row>
    <row r="9" spans="1:8" ht="13.2" x14ac:dyDescent="0.3">
      <c r="A9" s="475" t="s">
        <v>629</v>
      </c>
      <c r="B9" s="472"/>
      <c r="C9" s="57">
        <v>76311259</v>
      </c>
      <c r="D9" s="57">
        <v>0</v>
      </c>
      <c r="E9" s="57">
        <v>0</v>
      </c>
      <c r="F9" s="57">
        <v>0</v>
      </c>
      <c r="G9" s="57">
        <v>0</v>
      </c>
      <c r="H9" s="57">
        <f t="shared" si="0"/>
        <v>76311259</v>
      </c>
    </row>
    <row r="10" spans="1:8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>
        <f t="shared" si="0"/>
        <v>0</v>
      </c>
    </row>
    <row r="11" spans="1:8" ht="13.2" x14ac:dyDescent="0.3">
      <c r="A11" s="473" t="s">
        <v>157</v>
      </c>
      <c r="B11" s="474"/>
      <c r="C11" s="101">
        <v>76311259</v>
      </c>
      <c r="D11" s="101">
        <v>0</v>
      </c>
      <c r="E11" s="101">
        <v>0</v>
      </c>
      <c r="F11" s="101">
        <v>0</v>
      </c>
      <c r="G11" s="101">
        <v>0</v>
      </c>
      <c r="H11" s="101">
        <f t="shared" si="0"/>
        <v>76311259</v>
      </c>
    </row>
    <row r="12" spans="1:8" x14ac:dyDescent="0.3">
      <c r="A12" s="110" t="s">
        <v>156</v>
      </c>
      <c r="B12" s="109"/>
      <c r="C12" s="108"/>
      <c r="D12" s="108"/>
      <c r="E12" s="108"/>
      <c r="F12" s="108"/>
      <c r="G12" s="108"/>
      <c r="H12" s="108">
        <f t="shared" si="0"/>
        <v>0</v>
      </c>
    </row>
    <row r="13" spans="1:8" ht="13.2" x14ac:dyDescent="0.3">
      <c r="A13" s="475" t="s">
        <v>629</v>
      </c>
      <c r="B13" s="472"/>
      <c r="C13" s="57">
        <v>6626611</v>
      </c>
      <c r="D13" s="57">
        <v>0</v>
      </c>
      <c r="E13" s="57">
        <v>0</v>
      </c>
      <c r="F13" s="57">
        <v>0</v>
      </c>
      <c r="G13" s="57">
        <v>0</v>
      </c>
      <c r="H13" s="57">
        <f t="shared" si="0"/>
        <v>6626611</v>
      </c>
    </row>
    <row r="14" spans="1:8" ht="13.2" x14ac:dyDescent="0.3">
      <c r="A14" s="473" t="s">
        <v>155</v>
      </c>
      <c r="B14" s="474"/>
      <c r="C14" s="101">
        <v>6626611</v>
      </c>
      <c r="D14" s="101">
        <v>0</v>
      </c>
      <c r="E14" s="101">
        <v>0</v>
      </c>
      <c r="F14" s="101">
        <v>0</v>
      </c>
      <c r="G14" s="101">
        <v>0</v>
      </c>
      <c r="H14" s="101">
        <f t="shared" si="0"/>
        <v>6626611</v>
      </c>
    </row>
    <row r="15" spans="1:8" x14ac:dyDescent="0.3">
      <c r="A15" s="110"/>
      <c r="B15" s="109"/>
      <c r="C15" s="108"/>
      <c r="D15" s="108"/>
      <c r="E15" s="108"/>
      <c r="F15" s="108"/>
      <c r="G15" s="108"/>
      <c r="H15" s="108">
        <f t="shared" si="0"/>
        <v>0</v>
      </c>
    </row>
    <row r="16" spans="1:8" x14ac:dyDescent="0.3">
      <c r="A16" s="110" t="s">
        <v>154</v>
      </c>
      <c r="B16" s="109"/>
      <c r="C16" s="108"/>
      <c r="D16" s="108"/>
      <c r="E16" s="108"/>
      <c r="F16" s="108"/>
      <c r="G16" s="108"/>
      <c r="H16" s="108">
        <f t="shared" si="0"/>
        <v>0</v>
      </c>
    </row>
    <row r="17" spans="1:8" ht="13.2" x14ac:dyDescent="0.3">
      <c r="A17" s="471" t="s">
        <v>73</v>
      </c>
      <c r="B17" s="472"/>
      <c r="C17" s="57">
        <v>76311259</v>
      </c>
      <c r="D17" s="57">
        <v>0</v>
      </c>
      <c r="E17" s="57">
        <v>0</v>
      </c>
      <c r="F17" s="57">
        <v>0</v>
      </c>
      <c r="G17" s="57">
        <v>0</v>
      </c>
      <c r="H17" s="57">
        <f t="shared" si="0"/>
        <v>76311259</v>
      </c>
    </row>
    <row r="18" spans="1:8" ht="19.2" x14ac:dyDescent="0.3">
      <c r="A18" s="103">
        <v>606</v>
      </c>
      <c r="B18" s="107" t="s">
        <v>153</v>
      </c>
      <c r="C18" s="96">
        <v>2635000</v>
      </c>
      <c r="D18" s="96">
        <v>0</v>
      </c>
      <c r="E18" s="96">
        <v>0</v>
      </c>
      <c r="F18" s="96">
        <v>0</v>
      </c>
      <c r="G18" s="96">
        <v>0</v>
      </c>
      <c r="H18" s="96">
        <f t="shared" si="0"/>
        <v>2635000</v>
      </c>
    </row>
    <row r="19" spans="1:8" x14ac:dyDescent="0.3">
      <c r="A19" s="103">
        <v>613</v>
      </c>
      <c r="B19" s="107" t="s">
        <v>152</v>
      </c>
      <c r="C19" s="96">
        <v>4136270</v>
      </c>
      <c r="D19" s="96">
        <v>0</v>
      </c>
      <c r="E19" s="96">
        <v>0</v>
      </c>
      <c r="F19" s="96">
        <v>0</v>
      </c>
      <c r="G19" s="96">
        <v>0</v>
      </c>
      <c r="H19" s="96">
        <f t="shared" si="0"/>
        <v>4136270</v>
      </c>
    </row>
    <row r="20" spans="1:8" x14ac:dyDescent="0.3">
      <c r="A20" s="103">
        <v>615</v>
      </c>
      <c r="B20" s="107" t="s">
        <v>151</v>
      </c>
      <c r="C20" s="96">
        <v>528000</v>
      </c>
      <c r="D20" s="96">
        <v>0</v>
      </c>
      <c r="E20" s="96">
        <v>0</v>
      </c>
      <c r="F20" s="96">
        <v>0</v>
      </c>
      <c r="G20" s="96">
        <v>0</v>
      </c>
      <c r="H20" s="96">
        <f t="shared" si="0"/>
        <v>528000</v>
      </c>
    </row>
    <row r="21" spans="1:8" ht="19.2" x14ac:dyDescent="0.3">
      <c r="A21" s="103">
        <v>624</v>
      </c>
      <c r="B21" s="107" t="s">
        <v>147</v>
      </c>
      <c r="C21" s="96">
        <v>6626611</v>
      </c>
      <c r="D21" s="96">
        <v>0</v>
      </c>
      <c r="E21" s="96">
        <v>0</v>
      </c>
      <c r="F21" s="96">
        <v>0</v>
      </c>
      <c r="G21" s="96">
        <v>0</v>
      </c>
      <c r="H21" s="96">
        <f t="shared" si="0"/>
        <v>6626611</v>
      </c>
    </row>
    <row r="22" spans="1:8" ht="19.2" x14ac:dyDescent="0.3">
      <c r="A22" s="103">
        <v>626</v>
      </c>
      <c r="B22" s="107" t="s">
        <v>145</v>
      </c>
      <c r="C22" s="96">
        <v>1370000</v>
      </c>
      <c r="D22" s="96">
        <v>0</v>
      </c>
      <c r="E22" s="96">
        <v>0</v>
      </c>
      <c r="F22" s="96">
        <v>0</v>
      </c>
      <c r="G22" s="96">
        <v>0</v>
      </c>
      <c r="H22" s="96">
        <f t="shared" si="0"/>
        <v>1370000</v>
      </c>
    </row>
    <row r="23" spans="1:8" x14ac:dyDescent="0.3">
      <c r="A23" s="103">
        <v>641</v>
      </c>
      <c r="B23" s="107" t="s">
        <v>144</v>
      </c>
      <c r="C23" s="96">
        <v>51883825</v>
      </c>
      <c r="D23" s="96">
        <v>0</v>
      </c>
      <c r="E23" s="96">
        <v>0</v>
      </c>
      <c r="F23" s="96">
        <v>0</v>
      </c>
      <c r="G23" s="96">
        <v>0</v>
      </c>
      <c r="H23" s="96">
        <f t="shared" si="0"/>
        <v>51883825</v>
      </c>
    </row>
    <row r="24" spans="1:8" ht="19.2" x14ac:dyDescent="0.3">
      <c r="A24" s="103">
        <v>645</v>
      </c>
      <c r="B24" s="107" t="s">
        <v>143</v>
      </c>
      <c r="C24" s="96">
        <v>9131553</v>
      </c>
      <c r="D24" s="96">
        <v>0</v>
      </c>
      <c r="E24" s="96">
        <v>0</v>
      </c>
      <c r="F24" s="96">
        <v>0</v>
      </c>
      <c r="G24" s="96">
        <v>0</v>
      </c>
      <c r="H24" s="96">
        <f t="shared" si="0"/>
        <v>9131553</v>
      </c>
    </row>
    <row r="25" spans="1:8" x14ac:dyDescent="0.3">
      <c r="A25" s="103"/>
      <c r="B25" s="107"/>
      <c r="C25" s="96"/>
      <c r="D25" s="96"/>
      <c r="E25" s="96"/>
      <c r="F25" s="96"/>
      <c r="G25" s="96"/>
      <c r="H25" s="96">
        <f t="shared" si="0"/>
        <v>0</v>
      </c>
    </row>
    <row r="26" spans="1:8" ht="13.2" x14ac:dyDescent="0.3">
      <c r="A26" s="469" t="s">
        <v>72</v>
      </c>
      <c r="B26" s="470"/>
      <c r="C26" s="42">
        <v>6626611</v>
      </c>
      <c r="D26" s="42">
        <v>0</v>
      </c>
      <c r="E26" s="42">
        <v>0</v>
      </c>
      <c r="F26" s="42">
        <v>0</v>
      </c>
      <c r="G26" s="42">
        <v>0</v>
      </c>
      <c r="H26" s="42">
        <f t="shared" si="0"/>
        <v>6626611</v>
      </c>
    </row>
    <row r="27" spans="1:8" x14ac:dyDescent="0.3">
      <c r="A27" s="103">
        <v>747</v>
      </c>
      <c r="B27" s="107" t="s">
        <v>134</v>
      </c>
      <c r="C27" s="96">
        <v>6626611</v>
      </c>
      <c r="D27" s="96">
        <v>0</v>
      </c>
      <c r="E27" s="96">
        <v>0</v>
      </c>
      <c r="F27" s="96">
        <v>0</v>
      </c>
      <c r="G27" s="96">
        <v>0</v>
      </c>
      <c r="H27" s="96">
        <f t="shared" si="0"/>
        <v>6626611</v>
      </c>
    </row>
    <row r="28" spans="1:8" ht="9.9" customHeight="1" x14ac:dyDescent="0.3">
      <c r="A28" s="20" t="s">
        <v>139</v>
      </c>
      <c r="B28" s="21"/>
      <c r="C28" s="20"/>
      <c r="D28" s="20"/>
      <c r="E28" s="20"/>
      <c r="F28" s="20"/>
    </row>
    <row r="29" spans="1:8" ht="9.9" customHeight="1" x14ac:dyDescent="0.3">
      <c r="A29" s="20" t="s">
        <v>138</v>
      </c>
      <c r="B29" s="21"/>
      <c r="C29" s="20"/>
      <c r="D29" s="20"/>
      <c r="E29" s="20"/>
      <c r="F29" s="20"/>
    </row>
    <row r="30" spans="1:8" ht="9.9" customHeight="1" x14ac:dyDescent="0.3">
      <c r="A30" s="20"/>
      <c r="B30" s="21"/>
      <c r="C30" s="20"/>
      <c r="D30" s="20"/>
      <c r="E30" s="20"/>
      <c r="F30" s="20"/>
    </row>
  </sheetData>
  <mergeCells count="11">
    <mergeCell ref="A10:B10"/>
    <mergeCell ref="A9:B9"/>
    <mergeCell ref="A1:G1"/>
    <mergeCell ref="A2:G2"/>
    <mergeCell ref="A3:G3"/>
    <mergeCell ref="A5:F5"/>
    <mergeCell ref="A26:B26"/>
    <mergeCell ref="A17:B17"/>
    <mergeCell ref="A14:B14"/>
    <mergeCell ref="A13:B13"/>
    <mergeCell ref="A11:B11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34" pageOrder="overThenDown" orientation="landscape" useFirstPageNumber="1" r:id="rId1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176</v>
      </c>
      <c r="B2" s="484"/>
      <c r="C2" s="484"/>
      <c r="D2" s="484"/>
      <c r="E2" s="484"/>
      <c r="F2" s="484"/>
      <c r="G2" s="485"/>
      <c r="H2" s="117" t="s">
        <v>199</v>
      </c>
      <c r="I2" s="483" t="s">
        <v>176</v>
      </c>
      <c r="J2" s="484"/>
      <c r="K2" s="484"/>
      <c r="L2" s="484"/>
      <c r="M2" s="484"/>
      <c r="N2" s="484"/>
      <c r="O2" s="485"/>
      <c r="P2" s="117" t="s">
        <v>199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198</v>
      </c>
      <c r="B5" s="489"/>
      <c r="C5" s="489"/>
      <c r="D5" s="489"/>
      <c r="E5" s="489"/>
      <c r="F5" s="489"/>
      <c r="G5" s="115" t="s">
        <v>172</v>
      </c>
      <c r="H5" s="116">
        <v>0</v>
      </c>
      <c r="I5" s="481" t="s">
        <v>198</v>
      </c>
      <c r="J5" s="489"/>
      <c r="K5" s="489"/>
      <c r="L5" s="489"/>
      <c r="M5" s="489"/>
      <c r="N5" s="489"/>
      <c r="O5" s="115" t="s">
        <v>172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 t="s">
        <v>71</v>
      </c>
      <c r="J6" s="113"/>
      <c r="K6" s="113">
        <v>6</v>
      </c>
      <c r="L6" s="113">
        <v>7</v>
      </c>
      <c r="M6" s="113">
        <v>8</v>
      </c>
      <c r="N6" s="113">
        <v>9</v>
      </c>
      <c r="O6" s="113" t="s">
        <v>87</v>
      </c>
    </row>
    <row r="7" spans="1:16" s="111" customFormat="1" ht="48" x14ac:dyDescent="0.3">
      <c r="A7" s="112" t="s">
        <v>165</v>
      </c>
      <c r="B7" s="112" t="s">
        <v>1</v>
      </c>
      <c r="C7" s="112" t="s">
        <v>171</v>
      </c>
      <c r="D7" s="112" t="s">
        <v>197</v>
      </c>
      <c r="E7" s="112" t="s">
        <v>196</v>
      </c>
      <c r="F7" s="112" t="s">
        <v>195</v>
      </c>
      <c r="G7" s="112" t="s">
        <v>194</v>
      </c>
      <c r="H7" s="112" t="s">
        <v>193</v>
      </c>
      <c r="I7" s="112" t="s">
        <v>165</v>
      </c>
      <c r="J7" s="112" t="s">
        <v>1</v>
      </c>
      <c r="K7" s="112" t="s">
        <v>192</v>
      </c>
      <c r="L7" s="112" t="s">
        <v>191</v>
      </c>
      <c r="M7" s="112" t="s">
        <v>181</v>
      </c>
      <c r="N7" s="112" t="s">
        <v>161</v>
      </c>
      <c r="O7" s="112" t="s">
        <v>160</v>
      </c>
    </row>
    <row r="8" spans="1:16" x14ac:dyDescent="0.3">
      <c r="A8" s="110" t="s">
        <v>159</v>
      </c>
      <c r="B8" s="109"/>
      <c r="C8" s="108"/>
      <c r="D8" s="108"/>
      <c r="E8" s="108"/>
      <c r="F8" s="108"/>
      <c r="G8" s="108"/>
      <c r="H8" s="108"/>
      <c r="I8" s="110" t="s">
        <v>159</v>
      </c>
      <c r="J8" s="109"/>
      <c r="K8" s="108"/>
      <c r="L8" s="108"/>
      <c r="M8" s="108"/>
      <c r="N8" s="108"/>
      <c r="O8" s="108">
        <f t="shared" ref="O8:O33" si="0">SUM(K8:N8)+ SUM(C8:H8)</f>
        <v>0</v>
      </c>
    </row>
    <row r="9" spans="1:16" ht="13.2" x14ac:dyDescent="0.3">
      <c r="A9" s="475" t="s">
        <v>629</v>
      </c>
      <c r="B9" s="472"/>
      <c r="C9" s="57">
        <v>80309723</v>
      </c>
      <c r="D9" s="57">
        <v>5210000</v>
      </c>
      <c r="E9" s="57">
        <v>0</v>
      </c>
      <c r="F9" s="57">
        <v>7500000</v>
      </c>
      <c r="G9" s="57">
        <v>480000</v>
      </c>
      <c r="H9" s="57">
        <v>0</v>
      </c>
      <c r="I9" s="475" t="s">
        <v>629</v>
      </c>
      <c r="J9" s="472"/>
      <c r="K9" s="57">
        <v>0</v>
      </c>
      <c r="L9" s="57">
        <v>4850000</v>
      </c>
      <c r="M9" s="57">
        <v>400000</v>
      </c>
      <c r="N9" s="57">
        <v>0</v>
      </c>
      <c r="O9" s="57">
        <f t="shared" si="0"/>
        <v>98749723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/>
      <c r="M10" s="101"/>
      <c r="N10" s="101"/>
      <c r="O10" s="101">
        <f t="shared" si="0"/>
        <v>0</v>
      </c>
    </row>
    <row r="11" spans="1:16" ht="13.2" x14ac:dyDescent="0.3">
      <c r="A11" s="473" t="s">
        <v>157</v>
      </c>
      <c r="B11" s="474"/>
      <c r="C11" s="101">
        <v>80309723</v>
      </c>
      <c r="D11" s="101">
        <v>5210000</v>
      </c>
      <c r="E11" s="101">
        <v>0</v>
      </c>
      <c r="F11" s="101">
        <v>7500000</v>
      </c>
      <c r="G11" s="101">
        <v>480000</v>
      </c>
      <c r="H11" s="101">
        <v>0</v>
      </c>
      <c r="I11" s="473" t="s">
        <v>157</v>
      </c>
      <c r="J11" s="474"/>
      <c r="K11" s="101">
        <v>0</v>
      </c>
      <c r="L11" s="101">
        <v>4850000</v>
      </c>
      <c r="M11" s="101">
        <v>400000</v>
      </c>
      <c r="N11" s="101">
        <v>0</v>
      </c>
      <c r="O11" s="101">
        <f t="shared" si="0"/>
        <v>98749723</v>
      </c>
    </row>
    <row r="12" spans="1:16" x14ac:dyDescent="0.3">
      <c r="A12" s="110" t="s">
        <v>156</v>
      </c>
      <c r="B12" s="109"/>
      <c r="C12" s="108"/>
      <c r="D12" s="108"/>
      <c r="E12" s="108"/>
      <c r="F12" s="108"/>
      <c r="G12" s="108"/>
      <c r="H12" s="108"/>
      <c r="I12" s="110" t="s">
        <v>156</v>
      </c>
      <c r="J12" s="109"/>
      <c r="K12" s="108"/>
      <c r="L12" s="108"/>
      <c r="M12" s="108"/>
      <c r="N12" s="108"/>
      <c r="O12" s="108">
        <f t="shared" si="0"/>
        <v>0</v>
      </c>
    </row>
    <row r="13" spans="1:16" ht="13.2" x14ac:dyDescent="0.3">
      <c r="A13" s="475" t="s">
        <v>629</v>
      </c>
      <c r="B13" s="472"/>
      <c r="C13" s="57">
        <v>400000</v>
      </c>
      <c r="D13" s="57">
        <v>1820000</v>
      </c>
      <c r="E13" s="57">
        <v>2500000</v>
      </c>
      <c r="F13" s="57">
        <v>1800000</v>
      </c>
      <c r="G13" s="57">
        <v>0</v>
      </c>
      <c r="H13" s="57">
        <v>0</v>
      </c>
      <c r="I13" s="475" t="s">
        <v>629</v>
      </c>
      <c r="J13" s="472"/>
      <c r="K13" s="57">
        <v>0</v>
      </c>
      <c r="L13" s="57">
        <v>0</v>
      </c>
      <c r="M13" s="57">
        <v>0</v>
      </c>
      <c r="N13" s="57">
        <v>0</v>
      </c>
      <c r="O13" s="57">
        <f t="shared" si="0"/>
        <v>6520000</v>
      </c>
    </row>
    <row r="14" spans="1:16" ht="13.2" x14ac:dyDescent="0.3">
      <c r="A14" s="473" t="s">
        <v>155</v>
      </c>
      <c r="B14" s="474"/>
      <c r="C14" s="101">
        <v>400000</v>
      </c>
      <c r="D14" s="101">
        <v>1820000</v>
      </c>
      <c r="E14" s="101">
        <v>2500000</v>
      </c>
      <c r="F14" s="101">
        <v>1800000</v>
      </c>
      <c r="G14" s="101">
        <v>0</v>
      </c>
      <c r="H14" s="101">
        <v>0</v>
      </c>
      <c r="I14" s="473" t="s">
        <v>155</v>
      </c>
      <c r="J14" s="474"/>
      <c r="K14" s="101">
        <v>0</v>
      </c>
      <c r="L14" s="101">
        <v>0</v>
      </c>
      <c r="M14" s="101">
        <v>0</v>
      </c>
      <c r="N14" s="101">
        <v>0</v>
      </c>
      <c r="O14" s="101">
        <f t="shared" si="0"/>
        <v>6520000</v>
      </c>
    </row>
    <row r="15" spans="1:16" x14ac:dyDescent="0.3">
      <c r="A15" s="110"/>
      <c r="B15" s="109"/>
      <c r="C15" s="108"/>
      <c r="D15" s="108"/>
      <c r="E15" s="108"/>
      <c r="F15" s="108"/>
      <c r="G15" s="108"/>
      <c r="H15" s="108"/>
      <c r="I15" s="110"/>
      <c r="J15" s="109"/>
      <c r="K15" s="108"/>
      <c r="L15" s="108"/>
      <c r="M15" s="108"/>
      <c r="N15" s="108"/>
      <c r="O15" s="108">
        <f t="shared" si="0"/>
        <v>0</v>
      </c>
    </row>
    <row r="16" spans="1:16" x14ac:dyDescent="0.3">
      <c r="A16" s="110" t="s">
        <v>154</v>
      </c>
      <c r="B16" s="109"/>
      <c r="C16" s="108"/>
      <c r="D16" s="108"/>
      <c r="E16" s="108"/>
      <c r="F16" s="108"/>
      <c r="G16" s="108"/>
      <c r="H16" s="108"/>
      <c r="I16" s="110" t="s">
        <v>154</v>
      </c>
      <c r="J16" s="109"/>
      <c r="K16" s="108"/>
      <c r="L16" s="108"/>
      <c r="M16" s="108"/>
      <c r="N16" s="108"/>
      <c r="O16" s="108">
        <f t="shared" si="0"/>
        <v>0</v>
      </c>
    </row>
    <row r="17" spans="1:15" ht="13.2" x14ac:dyDescent="0.3">
      <c r="A17" s="471" t="s">
        <v>73</v>
      </c>
      <c r="B17" s="472"/>
      <c r="C17" s="57">
        <v>80309723</v>
      </c>
      <c r="D17" s="57">
        <v>5210000</v>
      </c>
      <c r="E17" s="57">
        <v>0</v>
      </c>
      <c r="F17" s="57">
        <v>7500000</v>
      </c>
      <c r="G17" s="57">
        <v>480000</v>
      </c>
      <c r="H17" s="57">
        <v>0</v>
      </c>
      <c r="I17" s="471" t="s">
        <v>73</v>
      </c>
      <c r="J17" s="472"/>
      <c r="K17" s="57">
        <v>0</v>
      </c>
      <c r="L17" s="57">
        <v>4850000</v>
      </c>
      <c r="M17" s="57">
        <v>400000</v>
      </c>
      <c r="N17" s="57">
        <v>0</v>
      </c>
      <c r="O17" s="57">
        <f t="shared" si="0"/>
        <v>98749723</v>
      </c>
    </row>
    <row r="18" spans="1:15" ht="19.2" x14ac:dyDescent="0.3">
      <c r="A18" s="103">
        <v>606</v>
      </c>
      <c r="B18" s="107" t="s">
        <v>153</v>
      </c>
      <c r="C18" s="96">
        <v>2559000</v>
      </c>
      <c r="D18" s="96">
        <v>2010000</v>
      </c>
      <c r="E18" s="96">
        <v>0</v>
      </c>
      <c r="F18" s="96">
        <v>1700000</v>
      </c>
      <c r="G18" s="96">
        <v>300000</v>
      </c>
      <c r="H18" s="96">
        <v>0</v>
      </c>
      <c r="I18" s="103">
        <v>606</v>
      </c>
      <c r="J18" s="107" t="s">
        <v>153</v>
      </c>
      <c r="K18" s="96">
        <v>0</v>
      </c>
      <c r="L18" s="96">
        <v>500000</v>
      </c>
      <c r="M18" s="96">
        <v>0</v>
      </c>
      <c r="N18" s="96">
        <v>0</v>
      </c>
      <c r="O18" s="96">
        <f t="shared" si="0"/>
        <v>7069000</v>
      </c>
    </row>
    <row r="19" spans="1:15" x14ac:dyDescent="0.3">
      <c r="A19" s="103">
        <v>615</v>
      </c>
      <c r="B19" s="107" t="s">
        <v>151</v>
      </c>
      <c r="C19" s="96">
        <v>650000</v>
      </c>
      <c r="D19" s="96">
        <v>1300000</v>
      </c>
      <c r="E19" s="96">
        <v>0</v>
      </c>
      <c r="F19" s="96">
        <v>5200000</v>
      </c>
      <c r="G19" s="96">
        <v>0</v>
      </c>
      <c r="H19" s="96">
        <v>0</v>
      </c>
      <c r="I19" s="103">
        <v>615</v>
      </c>
      <c r="J19" s="107" t="s">
        <v>151</v>
      </c>
      <c r="K19" s="96">
        <v>0</v>
      </c>
      <c r="L19" s="96">
        <v>0</v>
      </c>
      <c r="M19" s="96">
        <v>400000</v>
      </c>
      <c r="N19" s="96">
        <v>0</v>
      </c>
      <c r="O19" s="96">
        <f t="shared" si="0"/>
        <v>7550000</v>
      </c>
    </row>
    <row r="20" spans="1:15" x14ac:dyDescent="0.3">
      <c r="A20" s="103">
        <v>618</v>
      </c>
      <c r="B20" s="107" t="s">
        <v>150</v>
      </c>
      <c r="C20" s="96">
        <v>0</v>
      </c>
      <c r="D20" s="96">
        <v>1550000</v>
      </c>
      <c r="E20" s="96">
        <v>0</v>
      </c>
      <c r="F20" s="96">
        <v>0</v>
      </c>
      <c r="G20" s="96">
        <v>180000</v>
      </c>
      <c r="H20" s="96">
        <v>0</v>
      </c>
      <c r="I20" s="103">
        <v>618</v>
      </c>
      <c r="J20" s="107" t="s">
        <v>150</v>
      </c>
      <c r="K20" s="96">
        <v>0</v>
      </c>
      <c r="L20" s="96">
        <v>4350000</v>
      </c>
      <c r="M20" s="96">
        <v>0</v>
      </c>
      <c r="N20" s="96">
        <v>0</v>
      </c>
      <c r="O20" s="96">
        <f t="shared" si="0"/>
        <v>6080000</v>
      </c>
    </row>
    <row r="21" spans="1:15" ht="19.2" x14ac:dyDescent="0.3">
      <c r="A21" s="103">
        <v>622</v>
      </c>
      <c r="B21" s="107" t="s">
        <v>149</v>
      </c>
      <c r="C21" s="96">
        <v>0</v>
      </c>
      <c r="D21" s="96">
        <v>0</v>
      </c>
      <c r="E21" s="96">
        <v>0</v>
      </c>
      <c r="F21" s="96">
        <v>400000</v>
      </c>
      <c r="G21" s="96">
        <v>0</v>
      </c>
      <c r="H21" s="96">
        <v>0</v>
      </c>
      <c r="I21" s="103">
        <v>622</v>
      </c>
      <c r="J21" s="107" t="s">
        <v>149</v>
      </c>
      <c r="K21" s="96">
        <v>0</v>
      </c>
      <c r="L21" s="96">
        <v>0</v>
      </c>
      <c r="M21" s="96">
        <v>0</v>
      </c>
      <c r="N21" s="96">
        <v>0</v>
      </c>
      <c r="O21" s="96">
        <f t="shared" si="0"/>
        <v>400000</v>
      </c>
    </row>
    <row r="22" spans="1:15" ht="19.2" x14ac:dyDescent="0.3">
      <c r="A22" s="103">
        <v>624</v>
      </c>
      <c r="B22" s="107" t="s">
        <v>147</v>
      </c>
      <c r="C22" s="96">
        <v>0</v>
      </c>
      <c r="D22" s="96">
        <v>300000</v>
      </c>
      <c r="E22" s="96">
        <v>0</v>
      </c>
      <c r="F22" s="96">
        <v>0</v>
      </c>
      <c r="G22" s="96">
        <v>0</v>
      </c>
      <c r="H22" s="96">
        <v>0</v>
      </c>
      <c r="I22" s="103">
        <v>624</v>
      </c>
      <c r="J22" s="107" t="s">
        <v>147</v>
      </c>
      <c r="K22" s="96">
        <v>0</v>
      </c>
      <c r="L22" s="96">
        <v>0</v>
      </c>
      <c r="M22" s="96">
        <v>0</v>
      </c>
      <c r="N22" s="96">
        <v>0</v>
      </c>
      <c r="O22" s="96">
        <f t="shared" si="0"/>
        <v>300000</v>
      </c>
    </row>
    <row r="23" spans="1:15" ht="19.2" x14ac:dyDescent="0.3">
      <c r="A23" s="103">
        <v>626</v>
      </c>
      <c r="B23" s="107" t="s">
        <v>145</v>
      </c>
      <c r="C23" s="96">
        <v>656000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103">
        <v>626</v>
      </c>
      <c r="J23" s="107" t="s">
        <v>145</v>
      </c>
      <c r="K23" s="96">
        <v>0</v>
      </c>
      <c r="L23" s="96">
        <v>0</v>
      </c>
      <c r="M23" s="96">
        <v>0</v>
      </c>
      <c r="N23" s="96">
        <v>0</v>
      </c>
      <c r="O23" s="96">
        <f t="shared" si="0"/>
        <v>656000</v>
      </c>
    </row>
    <row r="24" spans="1:15" ht="19.2" x14ac:dyDescent="0.3">
      <c r="A24" s="103">
        <v>635</v>
      </c>
      <c r="B24" s="107" t="s">
        <v>179</v>
      </c>
      <c r="C24" s="96">
        <v>0</v>
      </c>
      <c r="D24" s="96">
        <v>0</v>
      </c>
      <c r="E24" s="96">
        <v>0</v>
      </c>
      <c r="F24" s="96">
        <v>200000</v>
      </c>
      <c r="G24" s="96">
        <v>0</v>
      </c>
      <c r="H24" s="96">
        <v>0</v>
      </c>
      <c r="I24" s="103">
        <v>635</v>
      </c>
      <c r="J24" s="107" t="s">
        <v>179</v>
      </c>
      <c r="K24" s="96">
        <v>0</v>
      </c>
      <c r="L24" s="96">
        <v>0</v>
      </c>
      <c r="M24" s="96">
        <v>0</v>
      </c>
      <c r="N24" s="96">
        <v>0</v>
      </c>
      <c r="O24" s="96">
        <f t="shared" si="0"/>
        <v>200000</v>
      </c>
    </row>
    <row r="25" spans="1:15" x14ac:dyDescent="0.3">
      <c r="A25" s="103">
        <v>641</v>
      </c>
      <c r="B25" s="107" t="s">
        <v>144</v>
      </c>
      <c r="C25" s="96">
        <v>65176498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103">
        <v>641</v>
      </c>
      <c r="J25" s="107" t="s">
        <v>144</v>
      </c>
      <c r="K25" s="96">
        <v>0</v>
      </c>
      <c r="L25" s="96">
        <v>0</v>
      </c>
      <c r="M25" s="96">
        <v>0</v>
      </c>
      <c r="N25" s="96">
        <v>0</v>
      </c>
      <c r="O25" s="96">
        <f t="shared" si="0"/>
        <v>65176498</v>
      </c>
    </row>
    <row r="26" spans="1:15" ht="19.2" x14ac:dyDescent="0.3">
      <c r="A26" s="103">
        <v>645</v>
      </c>
      <c r="B26" s="107" t="s">
        <v>143</v>
      </c>
      <c r="C26" s="96">
        <v>11268225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103">
        <v>645</v>
      </c>
      <c r="J26" s="107" t="s">
        <v>143</v>
      </c>
      <c r="K26" s="96">
        <v>0</v>
      </c>
      <c r="L26" s="96">
        <v>0</v>
      </c>
      <c r="M26" s="96">
        <v>0</v>
      </c>
      <c r="N26" s="96">
        <v>0</v>
      </c>
      <c r="O26" s="96">
        <f t="shared" si="0"/>
        <v>11268225</v>
      </c>
    </row>
    <row r="27" spans="1:15" x14ac:dyDescent="0.3">
      <c r="A27" s="103">
        <v>656</v>
      </c>
      <c r="B27" s="107" t="s">
        <v>134</v>
      </c>
      <c r="C27" s="96">
        <v>0</v>
      </c>
      <c r="D27" s="96">
        <v>50000</v>
      </c>
      <c r="E27" s="96">
        <v>0</v>
      </c>
      <c r="F27" s="96">
        <v>0</v>
      </c>
      <c r="G27" s="96">
        <v>0</v>
      </c>
      <c r="H27" s="96">
        <v>0</v>
      </c>
      <c r="I27" s="103">
        <v>656</v>
      </c>
      <c r="J27" s="107" t="s">
        <v>134</v>
      </c>
      <c r="K27" s="96">
        <v>0</v>
      </c>
      <c r="L27" s="96">
        <v>0</v>
      </c>
      <c r="M27" s="96">
        <v>0</v>
      </c>
      <c r="N27" s="96">
        <v>0</v>
      </c>
      <c r="O27" s="96">
        <f t="shared" si="0"/>
        <v>50000</v>
      </c>
    </row>
    <row r="28" spans="1:15" x14ac:dyDescent="0.3">
      <c r="A28" s="110"/>
      <c r="B28" s="109"/>
      <c r="C28" s="108"/>
      <c r="D28" s="108"/>
      <c r="E28" s="108"/>
      <c r="F28" s="108"/>
      <c r="G28" s="108"/>
      <c r="H28" s="108"/>
      <c r="I28" s="110"/>
      <c r="J28" s="109"/>
      <c r="K28" s="108"/>
      <c r="L28" s="108"/>
      <c r="M28" s="108"/>
      <c r="N28" s="108"/>
      <c r="O28" s="108">
        <f t="shared" si="0"/>
        <v>0</v>
      </c>
    </row>
    <row r="29" spans="1:15" ht="13.2" x14ac:dyDescent="0.3">
      <c r="A29" s="471" t="s">
        <v>72</v>
      </c>
      <c r="B29" s="472"/>
      <c r="C29" s="57">
        <v>400000</v>
      </c>
      <c r="D29" s="57">
        <v>1820000</v>
      </c>
      <c r="E29" s="57">
        <v>2500000</v>
      </c>
      <c r="F29" s="57">
        <v>1800000</v>
      </c>
      <c r="G29" s="57">
        <v>0</v>
      </c>
      <c r="H29" s="57">
        <v>0</v>
      </c>
      <c r="I29" s="471" t="s">
        <v>72</v>
      </c>
      <c r="J29" s="472"/>
      <c r="K29" s="57">
        <v>0</v>
      </c>
      <c r="L29" s="57">
        <v>0</v>
      </c>
      <c r="M29" s="57">
        <v>0</v>
      </c>
      <c r="N29" s="57">
        <v>0</v>
      </c>
      <c r="O29" s="57">
        <f t="shared" si="0"/>
        <v>6520000</v>
      </c>
    </row>
    <row r="30" spans="1:15" ht="19.2" x14ac:dyDescent="0.3">
      <c r="A30" s="103">
        <v>703</v>
      </c>
      <c r="B30" s="107" t="s">
        <v>190</v>
      </c>
      <c r="C30" s="96">
        <v>0</v>
      </c>
      <c r="D30" s="96">
        <v>220000</v>
      </c>
      <c r="E30" s="96">
        <v>2500000</v>
      </c>
      <c r="F30" s="96">
        <v>0</v>
      </c>
      <c r="G30" s="96">
        <v>0</v>
      </c>
      <c r="H30" s="96">
        <v>0</v>
      </c>
      <c r="I30" s="103">
        <v>703</v>
      </c>
      <c r="J30" s="107" t="s">
        <v>190</v>
      </c>
      <c r="K30" s="96">
        <v>0</v>
      </c>
      <c r="L30" s="96">
        <v>0</v>
      </c>
      <c r="M30" s="96">
        <v>0</v>
      </c>
      <c r="N30" s="96">
        <v>0</v>
      </c>
      <c r="O30" s="96">
        <f t="shared" si="0"/>
        <v>2720000</v>
      </c>
    </row>
    <row r="31" spans="1:15" x14ac:dyDescent="0.3">
      <c r="A31" s="103">
        <v>706</v>
      </c>
      <c r="B31" s="107" t="s">
        <v>189</v>
      </c>
      <c r="C31" s="96">
        <v>0</v>
      </c>
      <c r="D31" s="96">
        <v>0</v>
      </c>
      <c r="E31" s="96">
        <v>0</v>
      </c>
      <c r="F31" s="96">
        <v>1800000</v>
      </c>
      <c r="G31" s="96">
        <v>0</v>
      </c>
      <c r="H31" s="96">
        <v>0</v>
      </c>
      <c r="I31" s="103">
        <v>706</v>
      </c>
      <c r="J31" s="107" t="s">
        <v>189</v>
      </c>
      <c r="K31" s="96">
        <v>0</v>
      </c>
      <c r="L31" s="96">
        <v>0</v>
      </c>
      <c r="M31" s="96">
        <v>0</v>
      </c>
      <c r="N31" s="96">
        <v>0</v>
      </c>
      <c r="O31" s="96">
        <f t="shared" si="0"/>
        <v>1800000</v>
      </c>
    </row>
    <row r="32" spans="1:15" x14ac:dyDescent="0.3">
      <c r="A32" s="103">
        <v>708</v>
      </c>
      <c r="B32" s="107" t="s">
        <v>140</v>
      </c>
      <c r="C32" s="96">
        <v>0</v>
      </c>
      <c r="D32" s="96">
        <v>1600000</v>
      </c>
      <c r="E32" s="96">
        <v>0</v>
      </c>
      <c r="F32" s="96">
        <v>0</v>
      </c>
      <c r="G32" s="96">
        <v>0</v>
      </c>
      <c r="H32" s="96">
        <v>0</v>
      </c>
      <c r="I32" s="103">
        <v>708</v>
      </c>
      <c r="J32" s="107" t="s">
        <v>140</v>
      </c>
      <c r="K32" s="96">
        <v>0</v>
      </c>
      <c r="L32" s="96">
        <v>0</v>
      </c>
      <c r="M32" s="96">
        <v>0</v>
      </c>
      <c r="N32" s="96">
        <v>0</v>
      </c>
      <c r="O32" s="96">
        <f t="shared" si="0"/>
        <v>1600000</v>
      </c>
    </row>
    <row r="33" spans="1:15" x14ac:dyDescent="0.3">
      <c r="A33" s="103">
        <v>747</v>
      </c>
      <c r="B33" s="107" t="s">
        <v>134</v>
      </c>
      <c r="C33" s="96">
        <v>400000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103">
        <v>747</v>
      </c>
      <c r="J33" s="107" t="s">
        <v>134</v>
      </c>
      <c r="K33" s="96">
        <v>0</v>
      </c>
      <c r="L33" s="96">
        <v>0</v>
      </c>
      <c r="M33" s="96">
        <v>0</v>
      </c>
      <c r="N33" s="96">
        <v>0</v>
      </c>
      <c r="O33" s="96">
        <f t="shared" si="0"/>
        <v>400000</v>
      </c>
    </row>
    <row r="34" spans="1:15" ht="9.9" customHeight="1" x14ac:dyDescent="0.3">
      <c r="A34" s="20" t="s">
        <v>139</v>
      </c>
      <c r="B34" s="21"/>
      <c r="C34" s="20"/>
      <c r="D34" s="20"/>
      <c r="E34" s="20"/>
      <c r="F34" s="20"/>
    </row>
    <row r="35" spans="1:15" ht="9.9" customHeight="1" x14ac:dyDescent="0.3">
      <c r="A35" s="20" t="s">
        <v>138</v>
      </c>
      <c r="B35" s="21"/>
      <c r="C35" s="20"/>
      <c r="D35" s="20"/>
      <c r="E35" s="20"/>
      <c r="F35" s="20"/>
    </row>
    <row r="36" spans="1:15" ht="9.9" customHeight="1" x14ac:dyDescent="0.3">
      <c r="A36" s="20"/>
      <c r="B36" s="21"/>
      <c r="C36" s="20"/>
      <c r="D36" s="20"/>
      <c r="E36" s="20"/>
      <c r="F36" s="20"/>
    </row>
  </sheetData>
  <mergeCells count="22">
    <mergeCell ref="I11:J11"/>
    <mergeCell ref="A29:B29"/>
    <mergeCell ref="A17:B17"/>
    <mergeCell ref="A14:B14"/>
    <mergeCell ref="A13:B13"/>
    <mergeCell ref="A11:B11"/>
    <mergeCell ref="I13:J13"/>
    <mergeCell ref="I14:J14"/>
    <mergeCell ref="I17:J17"/>
    <mergeCell ref="I29:J29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35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176</v>
      </c>
      <c r="B2" s="484"/>
      <c r="C2" s="484"/>
      <c r="D2" s="484"/>
      <c r="E2" s="484"/>
      <c r="F2" s="484"/>
      <c r="G2" s="485"/>
      <c r="H2" s="117" t="s">
        <v>188</v>
      </c>
      <c r="I2" s="483" t="s">
        <v>176</v>
      </c>
      <c r="J2" s="484"/>
      <c r="K2" s="484"/>
      <c r="L2" s="484"/>
      <c r="M2" s="484"/>
      <c r="N2" s="484"/>
      <c r="O2" s="485"/>
      <c r="P2" s="117" t="s">
        <v>188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187</v>
      </c>
      <c r="B5" s="489"/>
      <c r="C5" s="489"/>
      <c r="D5" s="489"/>
      <c r="E5" s="489"/>
      <c r="F5" s="489"/>
      <c r="G5" s="115" t="s">
        <v>172</v>
      </c>
      <c r="H5" s="116">
        <v>0</v>
      </c>
      <c r="I5" s="481" t="s">
        <v>187</v>
      </c>
      <c r="J5" s="489"/>
      <c r="K5" s="489"/>
      <c r="L5" s="489"/>
      <c r="M5" s="489"/>
      <c r="N5" s="489"/>
      <c r="O5" s="118" t="s">
        <v>172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 t="s">
        <v>71</v>
      </c>
      <c r="J6" s="113"/>
      <c r="K6" s="113">
        <v>6</v>
      </c>
      <c r="L6" s="113">
        <v>8</v>
      </c>
      <c r="M6" s="113" t="s">
        <v>87</v>
      </c>
    </row>
    <row r="7" spans="1:16" s="111" customFormat="1" ht="38.4" x14ac:dyDescent="0.3">
      <c r="A7" s="112" t="s">
        <v>165</v>
      </c>
      <c r="B7" s="112" t="s">
        <v>1</v>
      </c>
      <c r="C7" s="112" t="s">
        <v>171</v>
      </c>
      <c r="D7" s="112" t="s">
        <v>186</v>
      </c>
      <c r="E7" s="112" t="s">
        <v>185</v>
      </c>
      <c r="F7" s="112" t="s">
        <v>184</v>
      </c>
      <c r="G7" s="112" t="s">
        <v>183</v>
      </c>
      <c r="H7" s="112" t="s">
        <v>182</v>
      </c>
      <c r="I7" s="112" t="s">
        <v>165</v>
      </c>
      <c r="J7" s="112" t="s">
        <v>1</v>
      </c>
      <c r="K7" s="112" t="s">
        <v>161</v>
      </c>
      <c r="L7" s="112" t="s">
        <v>181</v>
      </c>
      <c r="M7" s="112" t="s">
        <v>160</v>
      </c>
    </row>
    <row r="8" spans="1:16" x14ac:dyDescent="0.3">
      <c r="A8" s="110" t="s">
        <v>159</v>
      </c>
      <c r="B8" s="109"/>
      <c r="C8" s="108"/>
      <c r="D8" s="108"/>
      <c r="E8" s="108"/>
      <c r="F8" s="108"/>
      <c r="G8" s="108"/>
      <c r="H8" s="108"/>
      <c r="I8" s="110" t="s">
        <v>159</v>
      </c>
      <c r="J8" s="109"/>
      <c r="K8" s="108"/>
      <c r="L8" s="108"/>
      <c r="M8" s="108">
        <f t="shared" ref="M8:M35" si="0">SUM(K8:L8)+ SUM(C8:H8)</f>
        <v>0</v>
      </c>
    </row>
    <row r="9" spans="1:16" ht="13.2" x14ac:dyDescent="0.3">
      <c r="A9" s="475" t="s">
        <v>629</v>
      </c>
      <c r="B9" s="472"/>
      <c r="C9" s="57">
        <v>376293135</v>
      </c>
      <c r="D9" s="57">
        <v>7000000</v>
      </c>
      <c r="E9" s="57">
        <v>305545000</v>
      </c>
      <c r="F9" s="57">
        <v>5400000</v>
      </c>
      <c r="G9" s="57">
        <v>0</v>
      </c>
      <c r="H9" s="57">
        <v>0</v>
      </c>
      <c r="I9" s="475" t="s">
        <v>629</v>
      </c>
      <c r="J9" s="472"/>
      <c r="K9" s="57">
        <v>0</v>
      </c>
      <c r="L9" s="57">
        <v>0</v>
      </c>
      <c r="M9" s="57">
        <f t="shared" si="0"/>
        <v>694238135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/>
      <c r="M10" s="101">
        <f t="shared" si="0"/>
        <v>0</v>
      </c>
    </row>
    <row r="11" spans="1:16" ht="13.2" x14ac:dyDescent="0.3">
      <c r="A11" s="473" t="s">
        <v>157</v>
      </c>
      <c r="B11" s="474"/>
      <c r="C11" s="101">
        <v>376293135</v>
      </c>
      <c r="D11" s="101">
        <v>7000000</v>
      </c>
      <c r="E11" s="101">
        <v>305545000</v>
      </c>
      <c r="F11" s="101">
        <v>5400000</v>
      </c>
      <c r="G11" s="101">
        <v>0</v>
      </c>
      <c r="H11" s="101">
        <v>0</v>
      </c>
      <c r="I11" s="473" t="s">
        <v>157</v>
      </c>
      <c r="J11" s="474"/>
      <c r="K11" s="101">
        <v>0</v>
      </c>
      <c r="L11" s="101">
        <v>0</v>
      </c>
      <c r="M11" s="101">
        <f t="shared" si="0"/>
        <v>694238135</v>
      </c>
    </row>
    <row r="12" spans="1:16" x14ac:dyDescent="0.3">
      <c r="A12" s="110" t="s">
        <v>156</v>
      </c>
      <c r="B12" s="109"/>
      <c r="C12" s="108"/>
      <c r="D12" s="108"/>
      <c r="E12" s="108"/>
      <c r="F12" s="108"/>
      <c r="G12" s="108"/>
      <c r="H12" s="108"/>
      <c r="I12" s="110" t="s">
        <v>156</v>
      </c>
      <c r="J12" s="109"/>
      <c r="K12" s="108"/>
      <c r="L12" s="108"/>
      <c r="M12" s="108">
        <f t="shared" si="0"/>
        <v>0</v>
      </c>
    </row>
    <row r="13" spans="1:16" ht="13.2" x14ac:dyDescent="0.3">
      <c r="A13" s="475" t="s">
        <v>629</v>
      </c>
      <c r="B13" s="472"/>
      <c r="C13" s="57">
        <v>13200000</v>
      </c>
      <c r="D13" s="57">
        <v>0</v>
      </c>
      <c r="E13" s="57">
        <v>164677804</v>
      </c>
      <c r="F13" s="57">
        <v>0</v>
      </c>
      <c r="G13" s="57">
        <v>0</v>
      </c>
      <c r="H13" s="57">
        <v>0</v>
      </c>
      <c r="I13" s="475" t="s">
        <v>629</v>
      </c>
      <c r="J13" s="472"/>
      <c r="K13" s="57">
        <v>0</v>
      </c>
      <c r="L13" s="57">
        <v>0</v>
      </c>
      <c r="M13" s="57">
        <f t="shared" si="0"/>
        <v>177877804</v>
      </c>
    </row>
    <row r="14" spans="1:16" ht="13.2" x14ac:dyDescent="0.3">
      <c r="A14" s="473" t="s">
        <v>155</v>
      </c>
      <c r="B14" s="474"/>
      <c r="C14" s="101">
        <v>13200000</v>
      </c>
      <c r="D14" s="101">
        <v>0</v>
      </c>
      <c r="E14" s="101">
        <v>164677804</v>
      </c>
      <c r="F14" s="101">
        <v>0</v>
      </c>
      <c r="G14" s="101">
        <v>0</v>
      </c>
      <c r="H14" s="101">
        <v>0</v>
      </c>
      <c r="I14" s="473" t="s">
        <v>155</v>
      </c>
      <c r="J14" s="474"/>
      <c r="K14" s="101">
        <v>0</v>
      </c>
      <c r="L14" s="101">
        <v>0</v>
      </c>
      <c r="M14" s="101">
        <f t="shared" si="0"/>
        <v>177877804</v>
      </c>
    </row>
    <row r="15" spans="1:16" x14ac:dyDescent="0.3">
      <c r="A15" s="110"/>
      <c r="B15" s="109"/>
      <c r="C15" s="108"/>
      <c r="D15" s="108"/>
      <c r="E15" s="108"/>
      <c r="F15" s="108"/>
      <c r="G15" s="108"/>
      <c r="H15" s="108"/>
      <c r="I15" s="110"/>
      <c r="J15" s="109"/>
      <c r="K15" s="108"/>
      <c r="L15" s="108"/>
      <c r="M15" s="108">
        <f t="shared" si="0"/>
        <v>0</v>
      </c>
    </row>
    <row r="16" spans="1:16" x14ac:dyDescent="0.3">
      <c r="A16" s="110" t="s">
        <v>154</v>
      </c>
      <c r="B16" s="109"/>
      <c r="C16" s="108"/>
      <c r="D16" s="108"/>
      <c r="E16" s="108"/>
      <c r="F16" s="108"/>
      <c r="G16" s="108"/>
      <c r="H16" s="108"/>
      <c r="I16" s="110" t="s">
        <v>154</v>
      </c>
      <c r="J16" s="109"/>
      <c r="K16" s="108"/>
      <c r="L16" s="108"/>
      <c r="M16" s="108">
        <f t="shared" si="0"/>
        <v>0</v>
      </c>
    </row>
    <row r="17" spans="1:13" ht="13.2" x14ac:dyDescent="0.3">
      <c r="A17" s="471" t="s">
        <v>73</v>
      </c>
      <c r="B17" s="472"/>
      <c r="C17" s="57">
        <v>376293135</v>
      </c>
      <c r="D17" s="57">
        <v>7000000</v>
      </c>
      <c r="E17" s="57">
        <v>305545000</v>
      </c>
      <c r="F17" s="57">
        <v>5400000</v>
      </c>
      <c r="G17" s="57">
        <v>0</v>
      </c>
      <c r="H17" s="57">
        <v>0</v>
      </c>
      <c r="I17" s="471" t="s">
        <v>73</v>
      </c>
      <c r="J17" s="472"/>
      <c r="K17" s="57">
        <v>0</v>
      </c>
      <c r="L17" s="57">
        <v>0</v>
      </c>
      <c r="M17" s="57">
        <f t="shared" si="0"/>
        <v>694238135</v>
      </c>
    </row>
    <row r="18" spans="1:13" ht="19.2" x14ac:dyDescent="0.3">
      <c r="A18" s="103">
        <v>606</v>
      </c>
      <c r="B18" s="107" t="s">
        <v>153</v>
      </c>
      <c r="C18" s="96">
        <v>33730000</v>
      </c>
      <c r="D18" s="96">
        <v>6500000</v>
      </c>
      <c r="E18" s="96">
        <v>1795000</v>
      </c>
      <c r="F18" s="96">
        <v>400000</v>
      </c>
      <c r="G18" s="96">
        <v>0</v>
      </c>
      <c r="H18" s="96">
        <v>0</v>
      </c>
      <c r="I18" s="103">
        <v>606</v>
      </c>
      <c r="J18" s="107" t="s">
        <v>153</v>
      </c>
      <c r="K18" s="96">
        <v>0</v>
      </c>
      <c r="L18" s="96">
        <v>0</v>
      </c>
      <c r="M18" s="96">
        <f t="shared" si="0"/>
        <v>42425000</v>
      </c>
    </row>
    <row r="19" spans="1:13" x14ac:dyDescent="0.3">
      <c r="A19" s="103">
        <v>613</v>
      </c>
      <c r="B19" s="107" t="s">
        <v>152</v>
      </c>
      <c r="C19" s="96">
        <v>2404000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103">
        <v>613</v>
      </c>
      <c r="J19" s="107" t="s">
        <v>152</v>
      </c>
      <c r="K19" s="96">
        <v>0</v>
      </c>
      <c r="L19" s="96">
        <v>0</v>
      </c>
      <c r="M19" s="96">
        <f t="shared" si="0"/>
        <v>2404000</v>
      </c>
    </row>
    <row r="20" spans="1:13" x14ac:dyDescent="0.3">
      <c r="A20" s="103">
        <v>615</v>
      </c>
      <c r="B20" s="107" t="s">
        <v>151</v>
      </c>
      <c r="C20" s="96">
        <v>7220000</v>
      </c>
      <c r="D20" s="96">
        <v>500000</v>
      </c>
      <c r="E20" s="96">
        <v>1750000</v>
      </c>
      <c r="F20" s="96">
        <v>5000000</v>
      </c>
      <c r="G20" s="96">
        <v>0</v>
      </c>
      <c r="H20" s="96">
        <v>0</v>
      </c>
      <c r="I20" s="103">
        <v>615</v>
      </c>
      <c r="J20" s="107" t="s">
        <v>151</v>
      </c>
      <c r="K20" s="96">
        <v>0</v>
      </c>
      <c r="L20" s="96">
        <v>0</v>
      </c>
      <c r="M20" s="96">
        <f t="shared" si="0"/>
        <v>14470000</v>
      </c>
    </row>
    <row r="21" spans="1:13" x14ac:dyDescent="0.3">
      <c r="A21" s="103">
        <v>616</v>
      </c>
      <c r="B21" s="107" t="s">
        <v>180</v>
      </c>
      <c r="C21" s="96">
        <v>150000</v>
      </c>
      <c r="D21" s="96">
        <v>0</v>
      </c>
      <c r="E21" s="96">
        <v>500000</v>
      </c>
      <c r="F21" s="96">
        <v>0</v>
      </c>
      <c r="G21" s="96">
        <v>0</v>
      </c>
      <c r="H21" s="96">
        <v>0</v>
      </c>
      <c r="I21" s="103">
        <v>616</v>
      </c>
      <c r="J21" s="107" t="s">
        <v>180</v>
      </c>
      <c r="K21" s="96">
        <v>0</v>
      </c>
      <c r="L21" s="96">
        <v>0</v>
      </c>
      <c r="M21" s="96">
        <f t="shared" si="0"/>
        <v>650000</v>
      </c>
    </row>
    <row r="22" spans="1:13" x14ac:dyDescent="0.3">
      <c r="A22" s="103">
        <v>618</v>
      </c>
      <c r="B22" s="107" t="s">
        <v>150</v>
      </c>
      <c r="C22" s="96">
        <v>0</v>
      </c>
      <c r="D22" s="96">
        <v>0</v>
      </c>
      <c r="E22" s="96">
        <v>1000000</v>
      </c>
      <c r="F22" s="96">
        <v>0</v>
      </c>
      <c r="G22" s="96">
        <v>0</v>
      </c>
      <c r="H22" s="96">
        <v>0</v>
      </c>
      <c r="I22" s="103">
        <v>618</v>
      </c>
      <c r="J22" s="107" t="s">
        <v>150</v>
      </c>
      <c r="K22" s="96">
        <v>0</v>
      </c>
      <c r="L22" s="96">
        <v>0</v>
      </c>
      <c r="M22" s="96">
        <f t="shared" si="0"/>
        <v>1000000</v>
      </c>
    </row>
    <row r="23" spans="1:13" ht="19.2" x14ac:dyDescent="0.3">
      <c r="A23" s="103">
        <v>622</v>
      </c>
      <c r="B23" s="107" t="s">
        <v>149</v>
      </c>
      <c r="C23" s="96">
        <v>352000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103">
        <v>622</v>
      </c>
      <c r="J23" s="107" t="s">
        <v>149</v>
      </c>
      <c r="K23" s="96">
        <v>0</v>
      </c>
      <c r="L23" s="96">
        <v>0</v>
      </c>
      <c r="M23" s="96">
        <f t="shared" si="0"/>
        <v>352000</v>
      </c>
    </row>
    <row r="24" spans="1:13" ht="19.2" x14ac:dyDescent="0.3">
      <c r="A24" s="103">
        <v>623</v>
      </c>
      <c r="B24" s="107" t="s">
        <v>148</v>
      </c>
      <c r="C24" s="96">
        <v>545000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103">
        <v>623</v>
      </c>
      <c r="J24" s="107" t="s">
        <v>148</v>
      </c>
      <c r="K24" s="96">
        <v>0</v>
      </c>
      <c r="L24" s="96">
        <v>0</v>
      </c>
      <c r="M24" s="96">
        <f t="shared" si="0"/>
        <v>545000</v>
      </c>
    </row>
    <row r="25" spans="1:13" ht="19.2" x14ac:dyDescent="0.3">
      <c r="A25" s="103">
        <v>624</v>
      </c>
      <c r="B25" s="107" t="s">
        <v>147</v>
      </c>
      <c r="C25" s="96">
        <v>200000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103">
        <v>624</v>
      </c>
      <c r="J25" s="107" t="s">
        <v>147</v>
      </c>
      <c r="K25" s="96">
        <v>0</v>
      </c>
      <c r="L25" s="96">
        <v>0</v>
      </c>
      <c r="M25" s="96">
        <f t="shared" si="0"/>
        <v>200000</v>
      </c>
    </row>
    <row r="26" spans="1:13" ht="19.2" x14ac:dyDescent="0.3">
      <c r="A26" s="103">
        <v>626</v>
      </c>
      <c r="B26" s="107" t="s">
        <v>145</v>
      </c>
      <c r="C26" s="96">
        <v>3800000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103">
        <v>626</v>
      </c>
      <c r="J26" s="107" t="s">
        <v>145</v>
      </c>
      <c r="K26" s="96">
        <v>0</v>
      </c>
      <c r="L26" s="96">
        <v>0</v>
      </c>
      <c r="M26" s="96">
        <f t="shared" si="0"/>
        <v>3800000</v>
      </c>
    </row>
    <row r="27" spans="1:13" ht="19.2" x14ac:dyDescent="0.3">
      <c r="A27" s="103">
        <v>635</v>
      </c>
      <c r="B27" s="107" t="s">
        <v>179</v>
      </c>
      <c r="C27" s="96">
        <v>500000</v>
      </c>
      <c r="D27" s="96">
        <v>0</v>
      </c>
      <c r="E27" s="96">
        <v>500000</v>
      </c>
      <c r="F27" s="96">
        <v>0</v>
      </c>
      <c r="G27" s="96">
        <v>0</v>
      </c>
      <c r="H27" s="96">
        <v>0</v>
      </c>
      <c r="I27" s="103">
        <v>635</v>
      </c>
      <c r="J27" s="107" t="s">
        <v>179</v>
      </c>
      <c r="K27" s="96">
        <v>0</v>
      </c>
      <c r="L27" s="96">
        <v>0</v>
      </c>
      <c r="M27" s="96">
        <f t="shared" si="0"/>
        <v>1000000</v>
      </c>
    </row>
    <row r="28" spans="1:13" x14ac:dyDescent="0.3">
      <c r="A28" s="103">
        <v>641</v>
      </c>
      <c r="B28" s="107" t="s">
        <v>144</v>
      </c>
      <c r="C28" s="96">
        <v>278394672</v>
      </c>
      <c r="D28" s="96">
        <v>0</v>
      </c>
      <c r="E28" s="96">
        <v>0</v>
      </c>
      <c r="F28" s="96">
        <v>0</v>
      </c>
      <c r="G28" s="96">
        <v>0</v>
      </c>
      <c r="H28" s="96">
        <v>0</v>
      </c>
      <c r="I28" s="103">
        <v>641</v>
      </c>
      <c r="J28" s="107" t="s">
        <v>144</v>
      </c>
      <c r="K28" s="96">
        <v>0</v>
      </c>
      <c r="L28" s="96">
        <v>0</v>
      </c>
      <c r="M28" s="96">
        <f t="shared" si="0"/>
        <v>278394672</v>
      </c>
    </row>
    <row r="29" spans="1:13" ht="19.2" x14ac:dyDescent="0.3">
      <c r="A29" s="103">
        <v>645</v>
      </c>
      <c r="B29" s="107" t="s">
        <v>143</v>
      </c>
      <c r="C29" s="96">
        <v>48997463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103">
        <v>645</v>
      </c>
      <c r="J29" s="107" t="s">
        <v>143</v>
      </c>
      <c r="K29" s="96">
        <v>0</v>
      </c>
      <c r="L29" s="96">
        <v>0</v>
      </c>
      <c r="M29" s="96">
        <f t="shared" si="0"/>
        <v>48997463</v>
      </c>
    </row>
    <row r="30" spans="1:13" x14ac:dyDescent="0.3">
      <c r="A30" s="103">
        <v>674</v>
      </c>
      <c r="B30" s="107" t="s">
        <v>178</v>
      </c>
      <c r="C30" s="96">
        <v>0</v>
      </c>
      <c r="D30" s="96">
        <v>0</v>
      </c>
      <c r="E30" s="96">
        <v>300000000</v>
      </c>
      <c r="F30" s="96">
        <v>0</v>
      </c>
      <c r="G30" s="96">
        <v>0</v>
      </c>
      <c r="H30" s="96">
        <v>0</v>
      </c>
      <c r="I30" s="103">
        <v>674</v>
      </c>
      <c r="J30" s="107" t="s">
        <v>178</v>
      </c>
      <c r="K30" s="96">
        <v>0</v>
      </c>
      <c r="L30" s="96">
        <v>0</v>
      </c>
      <c r="M30" s="96">
        <f t="shared" si="0"/>
        <v>300000000</v>
      </c>
    </row>
    <row r="31" spans="1:13" x14ac:dyDescent="0.3">
      <c r="A31" s="103"/>
      <c r="B31" s="107"/>
      <c r="C31" s="96"/>
      <c r="D31" s="96"/>
      <c r="E31" s="96"/>
      <c r="F31" s="96"/>
      <c r="G31" s="96"/>
      <c r="H31" s="96"/>
      <c r="I31" s="103"/>
      <c r="J31" s="107"/>
      <c r="K31" s="96"/>
      <c r="L31" s="96"/>
      <c r="M31" s="96">
        <f t="shared" si="0"/>
        <v>0</v>
      </c>
    </row>
    <row r="32" spans="1:13" ht="13.2" x14ac:dyDescent="0.3">
      <c r="A32" s="469" t="s">
        <v>72</v>
      </c>
      <c r="B32" s="470"/>
      <c r="C32" s="42">
        <v>13200000</v>
      </c>
      <c r="D32" s="42">
        <v>0</v>
      </c>
      <c r="E32" s="42">
        <v>164677804</v>
      </c>
      <c r="F32" s="42">
        <v>0</v>
      </c>
      <c r="G32" s="42">
        <v>0</v>
      </c>
      <c r="H32" s="42">
        <v>0</v>
      </c>
      <c r="I32" s="469" t="s">
        <v>72</v>
      </c>
      <c r="J32" s="470"/>
      <c r="K32" s="42">
        <v>0</v>
      </c>
      <c r="L32" s="42">
        <v>0</v>
      </c>
      <c r="M32" s="42">
        <f t="shared" si="0"/>
        <v>177877804</v>
      </c>
    </row>
    <row r="33" spans="1:13" x14ac:dyDescent="0.3">
      <c r="A33" s="103">
        <v>708</v>
      </c>
      <c r="B33" s="107" t="s">
        <v>140</v>
      </c>
      <c r="C33" s="96">
        <v>1000000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103">
        <v>708</v>
      </c>
      <c r="J33" s="107" t="s">
        <v>140</v>
      </c>
      <c r="K33" s="96">
        <v>0</v>
      </c>
      <c r="L33" s="96">
        <v>0</v>
      </c>
      <c r="M33" s="96">
        <f t="shared" si="0"/>
        <v>1000000</v>
      </c>
    </row>
    <row r="34" spans="1:13" x14ac:dyDescent="0.3">
      <c r="A34" s="103">
        <v>738</v>
      </c>
      <c r="B34" s="107" t="s">
        <v>177</v>
      </c>
      <c r="C34" s="96">
        <v>12200000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103">
        <v>738</v>
      </c>
      <c r="J34" s="107" t="s">
        <v>177</v>
      </c>
      <c r="K34" s="96">
        <v>0</v>
      </c>
      <c r="L34" s="96">
        <v>0</v>
      </c>
      <c r="M34" s="96">
        <f t="shared" si="0"/>
        <v>12200000</v>
      </c>
    </row>
    <row r="35" spans="1:13" x14ac:dyDescent="0.3">
      <c r="A35" s="103">
        <v>747</v>
      </c>
      <c r="B35" s="107" t="s">
        <v>134</v>
      </c>
      <c r="C35" s="96">
        <v>0</v>
      </c>
      <c r="D35" s="96">
        <v>0</v>
      </c>
      <c r="E35" s="96">
        <v>164677804</v>
      </c>
      <c r="F35" s="96">
        <v>0</v>
      </c>
      <c r="G35" s="96">
        <v>0</v>
      </c>
      <c r="H35" s="96">
        <v>0</v>
      </c>
      <c r="I35" s="103">
        <v>747</v>
      </c>
      <c r="J35" s="107" t="s">
        <v>134</v>
      </c>
      <c r="K35" s="96">
        <v>0</v>
      </c>
      <c r="L35" s="96">
        <v>0</v>
      </c>
      <c r="M35" s="96">
        <f t="shared" si="0"/>
        <v>164677804</v>
      </c>
    </row>
    <row r="36" spans="1:13" ht="9.9" customHeight="1" x14ac:dyDescent="0.3">
      <c r="A36" s="20" t="s">
        <v>139</v>
      </c>
      <c r="B36" s="21"/>
      <c r="C36" s="20"/>
      <c r="D36" s="20"/>
      <c r="E36" s="20"/>
      <c r="F36" s="20"/>
    </row>
    <row r="37" spans="1:13" ht="9.9" customHeight="1" x14ac:dyDescent="0.3">
      <c r="A37" s="20" t="s">
        <v>138</v>
      </c>
      <c r="B37" s="21"/>
      <c r="C37" s="20"/>
      <c r="D37" s="20"/>
      <c r="E37" s="20"/>
      <c r="F37" s="20"/>
    </row>
    <row r="38" spans="1:13" ht="9.9" customHeight="1" x14ac:dyDescent="0.3">
      <c r="A38" s="20"/>
      <c r="B38" s="21"/>
      <c r="C38" s="20"/>
      <c r="D38" s="20"/>
      <c r="E38" s="20"/>
      <c r="F38" s="20"/>
    </row>
  </sheetData>
  <mergeCells count="22">
    <mergeCell ref="I11:J11"/>
    <mergeCell ref="A32:B32"/>
    <mergeCell ref="A17:B17"/>
    <mergeCell ref="A14:B14"/>
    <mergeCell ref="A13:B13"/>
    <mergeCell ref="A11:B11"/>
    <mergeCell ref="I13:J13"/>
    <mergeCell ref="I14:J14"/>
    <mergeCell ref="I17:J17"/>
    <mergeCell ref="I32:J32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37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6.6640625" style="1" customWidth="1"/>
    <col min="2" max="2" width="30.6640625" style="2" customWidth="1"/>
    <col min="3" max="8" width="15.6640625" style="1" customWidth="1"/>
    <col min="9" max="9" width="6.6640625" style="1" customWidth="1"/>
    <col min="10" max="10" width="30.6640625" style="2" customWidth="1"/>
    <col min="11" max="256" width="15.6640625" style="1" customWidth="1"/>
    <col min="257" max="16384" width="11.44140625" style="1"/>
  </cols>
  <sheetData>
    <row r="1" spans="1:16" s="24" customFormat="1" ht="13.2" x14ac:dyDescent="0.3">
      <c r="A1" s="483" t="s">
        <v>126</v>
      </c>
      <c r="B1" s="484"/>
      <c r="C1" s="484"/>
      <c r="D1" s="484"/>
      <c r="E1" s="484"/>
      <c r="F1" s="484"/>
      <c r="G1" s="485"/>
      <c r="H1" s="117" t="s">
        <v>125</v>
      </c>
      <c r="I1" s="483" t="s">
        <v>126</v>
      </c>
      <c r="J1" s="484"/>
      <c r="K1" s="484"/>
      <c r="L1" s="484"/>
      <c r="M1" s="484"/>
      <c r="N1" s="484"/>
      <c r="O1" s="485"/>
      <c r="P1" s="117" t="s">
        <v>125</v>
      </c>
    </row>
    <row r="2" spans="1:16" s="24" customFormat="1" ht="13.2" x14ac:dyDescent="0.3">
      <c r="A2" s="483" t="s">
        <v>176</v>
      </c>
      <c r="B2" s="484"/>
      <c r="C2" s="484"/>
      <c r="D2" s="484"/>
      <c r="E2" s="484"/>
      <c r="F2" s="484"/>
      <c r="G2" s="485"/>
      <c r="H2" s="117" t="s">
        <v>175</v>
      </c>
      <c r="I2" s="483" t="s">
        <v>176</v>
      </c>
      <c r="J2" s="484"/>
      <c r="K2" s="484"/>
      <c r="L2" s="484"/>
      <c r="M2" s="484"/>
      <c r="N2" s="484"/>
      <c r="O2" s="485"/>
      <c r="P2" s="117" t="s">
        <v>175</v>
      </c>
    </row>
    <row r="3" spans="1:16" s="24" customFormat="1" ht="13.2" x14ac:dyDescent="0.3">
      <c r="A3" s="486" t="s">
        <v>174</v>
      </c>
      <c r="B3" s="487"/>
      <c r="C3" s="487"/>
      <c r="D3" s="487"/>
      <c r="E3" s="487"/>
      <c r="F3" s="487"/>
      <c r="G3" s="488"/>
      <c r="H3" s="64"/>
      <c r="I3" s="486" t="s">
        <v>174</v>
      </c>
      <c r="J3" s="487"/>
      <c r="K3" s="487"/>
      <c r="L3" s="487"/>
      <c r="M3" s="487"/>
      <c r="N3" s="487"/>
      <c r="O3" s="488"/>
      <c r="P3" s="64"/>
    </row>
    <row r="4" spans="1:16" s="24" customFormat="1" x14ac:dyDescent="0.3"/>
    <row r="5" spans="1:16" s="24" customFormat="1" ht="13.2" x14ac:dyDescent="0.3">
      <c r="A5" s="481" t="s">
        <v>173</v>
      </c>
      <c r="B5" s="489"/>
      <c r="C5" s="489"/>
      <c r="D5" s="489"/>
      <c r="E5" s="489"/>
      <c r="F5" s="489"/>
      <c r="G5" s="115" t="s">
        <v>172</v>
      </c>
      <c r="H5" s="116">
        <v>0</v>
      </c>
      <c r="I5" s="481" t="s">
        <v>173</v>
      </c>
      <c r="J5" s="489"/>
      <c r="K5" s="489"/>
      <c r="L5" s="489"/>
      <c r="M5" s="489"/>
      <c r="N5" s="489"/>
      <c r="O5" s="115" t="s">
        <v>172</v>
      </c>
      <c r="P5" s="114">
        <v>0</v>
      </c>
    </row>
    <row r="6" spans="1:16" s="111" customFormat="1" ht="9.6" x14ac:dyDescent="0.3">
      <c r="A6" s="113" t="s">
        <v>71</v>
      </c>
      <c r="B6" s="113"/>
      <c r="C6" s="113">
        <v>0</v>
      </c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 t="s">
        <v>71</v>
      </c>
      <c r="J6" s="113"/>
      <c r="K6" s="113">
        <v>6</v>
      </c>
      <c r="L6" s="113">
        <v>7</v>
      </c>
      <c r="M6" s="113">
        <v>8</v>
      </c>
      <c r="N6" s="113">
        <v>9</v>
      </c>
      <c r="O6" s="113" t="s">
        <v>87</v>
      </c>
    </row>
    <row r="7" spans="1:16" s="111" customFormat="1" ht="48" x14ac:dyDescent="0.3">
      <c r="A7" s="112" t="s">
        <v>165</v>
      </c>
      <c r="B7" s="112" t="s">
        <v>1</v>
      </c>
      <c r="C7" s="112" t="s">
        <v>171</v>
      </c>
      <c r="D7" s="112" t="s">
        <v>170</v>
      </c>
      <c r="E7" s="112" t="s">
        <v>169</v>
      </c>
      <c r="F7" s="112" t="s">
        <v>168</v>
      </c>
      <c r="G7" s="112" t="s">
        <v>167</v>
      </c>
      <c r="H7" s="112" t="s">
        <v>166</v>
      </c>
      <c r="I7" s="112" t="s">
        <v>165</v>
      </c>
      <c r="J7" s="112" t="s">
        <v>1</v>
      </c>
      <c r="K7" s="112" t="s">
        <v>164</v>
      </c>
      <c r="L7" s="112" t="s">
        <v>163</v>
      </c>
      <c r="M7" s="112" t="s">
        <v>162</v>
      </c>
      <c r="N7" s="112" t="s">
        <v>161</v>
      </c>
      <c r="O7" s="112" t="s">
        <v>160</v>
      </c>
    </row>
    <row r="8" spans="1:16" x14ac:dyDescent="0.3">
      <c r="A8" s="110" t="s">
        <v>159</v>
      </c>
      <c r="B8" s="109"/>
      <c r="C8" s="108"/>
      <c r="D8" s="108"/>
      <c r="E8" s="108"/>
      <c r="F8" s="108"/>
      <c r="G8" s="108"/>
      <c r="H8" s="108"/>
      <c r="I8" s="110" t="s">
        <v>159</v>
      </c>
      <c r="J8" s="109"/>
      <c r="K8" s="108"/>
      <c r="L8" s="108"/>
      <c r="M8" s="108"/>
      <c r="N8" s="108"/>
      <c r="O8" s="108">
        <f t="shared" ref="O8:O35" si="0">SUM(K8:N8)+ SUM(C8:H8)</f>
        <v>0</v>
      </c>
    </row>
    <row r="9" spans="1:16" ht="13.2" x14ac:dyDescent="0.3">
      <c r="A9" s="475" t="s">
        <v>629</v>
      </c>
      <c r="B9" s="472"/>
      <c r="C9" s="57">
        <v>85280886</v>
      </c>
      <c r="D9" s="57">
        <v>48750734</v>
      </c>
      <c r="E9" s="57">
        <v>126579071</v>
      </c>
      <c r="F9" s="57">
        <v>0</v>
      </c>
      <c r="G9" s="57">
        <v>0</v>
      </c>
      <c r="H9" s="57">
        <v>0</v>
      </c>
      <c r="I9" s="475" t="s">
        <v>629</v>
      </c>
      <c r="J9" s="472"/>
      <c r="K9" s="57">
        <v>0</v>
      </c>
      <c r="L9" s="57">
        <v>0</v>
      </c>
      <c r="M9" s="57">
        <v>8000000</v>
      </c>
      <c r="N9" s="57">
        <v>0</v>
      </c>
      <c r="O9" s="57">
        <f t="shared" si="0"/>
        <v>268610691</v>
      </c>
    </row>
    <row r="10" spans="1:16" ht="13.2" x14ac:dyDescent="0.3">
      <c r="A10" s="473" t="s">
        <v>158</v>
      </c>
      <c r="B10" s="474"/>
      <c r="C10" s="101"/>
      <c r="D10" s="101"/>
      <c r="E10" s="101"/>
      <c r="F10" s="101"/>
      <c r="G10" s="101"/>
      <c r="H10" s="101"/>
      <c r="I10" s="473" t="s">
        <v>158</v>
      </c>
      <c r="J10" s="474"/>
      <c r="K10" s="101"/>
      <c r="L10" s="101"/>
      <c r="M10" s="101"/>
      <c r="N10" s="101"/>
      <c r="O10" s="101">
        <f t="shared" si="0"/>
        <v>0</v>
      </c>
    </row>
    <row r="11" spans="1:16" ht="13.2" x14ac:dyDescent="0.3">
      <c r="A11" s="473" t="s">
        <v>157</v>
      </c>
      <c r="B11" s="474"/>
      <c r="C11" s="101">
        <v>85280886</v>
      </c>
      <c r="D11" s="101">
        <v>48750734</v>
      </c>
      <c r="E11" s="101">
        <v>126579071</v>
      </c>
      <c r="F11" s="101">
        <v>0</v>
      </c>
      <c r="G11" s="101">
        <v>0</v>
      </c>
      <c r="H11" s="101">
        <v>0</v>
      </c>
      <c r="I11" s="473" t="s">
        <v>157</v>
      </c>
      <c r="J11" s="474"/>
      <c r="K11" s="101">
        <v>0</v>
      </c>
      <c r="L11" s="101">
        <v>0</v>
      </c>
      <c r="M11" s="101">
        <v>8000000</v>
      </c>
      <c r="N11" s="101">
        <v>0</v>
      </c>
      <c r="O11" s="101">
        <f t="shared" si="0"/>
        <v>268610691</v>
      </c>
    </row>
    <row r="12" spans="1:16" x14ac:dyDescent="0.3">
      <c r="A12" s="110" t="s">
        <v>156</v>
      </c>
      <c r="B12" s="109"/>
      <c r="C12" s="108"/>
      <c r="D12" s="108"/>
      <c r="E12" s="108"/>
      <c r="F12" s="108"/>
      <c r="G12" s="108"/>
      <c r="H12" s="108"/>
      <c r="I12" s="110" t="s">
        <v>156</v>
      </c>
      <c r="J12" s="109"/>
      <c r="K12" s="108"/>
      <c r="L12" s="108"/>
      <c r="M12" s="108"/>
      <c r="N12" s="108"/>
      <c r="O12" s="108">
        <f t="shared" si="0"/>
        <v>0</v>
      </c>
    </row>
    <row r="13" spans="1:16" ht="13.2" x14ac:dyDescent="0.3">
      <c r="A13" s="475" t="s">
        <v>629</v>
      </c>
      <c r="B13" s="472"/>
      <c r="C13" s="57">
        <v>17637625</v>
      </c>
      <c r="D13" s="57">
        <v>0</v>
      </c>
      <c r="E13" s="57">
        <v>430000</v>
      </c>
      <c r="F13" s="57">
        <v>0</v>
      </c>
      <c r="G13" s="57">
        <v>0</v>
      </c>
      <c r="H13" s="57">
        <v>0</v>
      </c>
      <c r="I13" s="475" t="s">
        <v>629</v>
      </c>
      <c r="J13" s="472"/>
      <c r="K13" s="57">
        <v>0</v>
      </c>
      <c r="L13" s="57">
        <v>0</v>
      </c>
      <c r="M13" s="57">
        <v>0</v>
      </c>
      <c r="N13" s="57">
        <v>0</v>
      </c>
      <c r="O13" s="57">
        <f t="shared" si="0"/>
        <v>18067625</v>
      </c>
    </row>
    <row r="14" spans="1:16" ht="13.2" x14ac:dyDescent="0.3">
      <c r="A14" s="473" t="s">
        <v>155</v>
      </c>
      <c r="B14" s="474"/>
      <c r="C14" s="101">
        <v>17637625</v>
      </c>
      <c r="D14" s="101">
        <v>0</v>
      </c>
      <c r="E14" s="101">
        <v>430000</v>
      </c>
      <c r="F14" s="101">
        <v>0</v>
      </c>
      <c r="G14" s="101">
        <v>0</v>
      </c>
      <c r="H14" s="101">
        <v>0</v>
      </c>
      <c r="I14" s="473" t="s">
        <v>155</v>
      </c>
      <c r="J14" s="474"/>
      <c r="K14" s="101">
        <v>0</v>
      </c>
      <c r="L14" s="101">
        <v>0</v>
      </c>
      <c r="M14" s="101">
        <v>0</v>
      </c>
      <c r="N14" s="101">
        <v>0</v>
      </c>
      <c r="O14" s="101">
        <f t="shared" si="0"/>
        <v>18067625</v>
      </c>
    </row>
    <row r="15" spans="1:16" x14ac:dyDescent="0.3">
      <c r="A15" s="110"/>
      <c r="B15" s="109"/>
      <c r="C15" s="108"/>
      <c r="D15" s="108"/>
      <c r="E15" s="108"/>
      <c r="F15" s="108"/>
      <c r="G15" s="108"/>
      <c r="H15" s="108"/>
      <c r="I15" s="110"/>
      <c r="J15" s="109"/>
      <c r="K15" s="108"/>
      <c r="L15" s="108"/>
      <c r="M15" s="108"/>
      <c r="N15" s="108"/>
      <c r="O15" s="108">
        <f t="shared" si="0"/>
        <v>0</v>
      </c>
    </row>
    <row r="16" spans="1:16" x14ac:dyDescent="0.3">
      <c r="A16" s="110" t="s">
        <v>154</v>
      </c>
      <c r="B16" s="109"/>
      <c r="C16" s="108"/>
      <c r="D16" s="108"/>
      <c r="E16" s="108"/>
      <c r="F16" s="108"/>
      <c r="G16" s="108"/>
      <c r="H16" s="108"/>
      <c r="I16" s="110" t="s">
        <v>154</v>
      </c>
      <c r="J16" s="109"/>
      <c r="K16" s="108"/>
      <c r="L16" s="108"/>
      <c r="M16" s="108"/>
      <c r="N16" s="108"/>
      <c r="O16" s="108">
        <f t="shared" si="0"/>
        <v>0</v>
      </c>
    </row>
    <row r="17" spans="1:15" ht="13.2" x14ac:dyDescent="0.3">
      <c r="A17" s="471" t="s">
        <v>73</v>
      </c>
      <c r="B17" s="472"/>
      <c r="C17" s="57">
        <v>85280886</v>
      </c>
      <c r="D17" s="57">
        <v>48750734</v>
      </c>
      <c r="E17" s="57">
        <v>126579071</v>
      </c>
      <c r="F17" s="57">
        <v>0</v>
      </c>
      <c r="G17" s="57">
        <v>0</v>
      </c>
      <c r="H17" s="57">
        <v>0</v>
      </c>
      <c r="I17" s="471" t="s">
        <v>73</v>
      </c>
      <c r="J17" s="472"/>
      <c r="K17" s="57">
        <v>0</v>
      </c>
      <c r="L17" s="57">
        <v>0</v>
      </c>
      <c r="M17" s="57">
        <v>8000000</v>
      </c>
      <c r="N17" s="57">
        <v>0</v>
      </c>
      <c r="O17" s="57">
        <f t="shared" si="0"/>
        <v>268610691</v>
      </c>
    </row>
    <row r="18" spans="1:15" ht="19.2" x14ac:dyDescent="0.3">
      <c r="A18" s="103">
        <v>606</v>
      </c>
      <c r="B18" s="107" t="s">
        <v>153</v>
      </c>
      <c r="C18" s="96">
        <v>175000</v>
      </c>
      <c r="D18" s="96">
        <v>2380000</v>
      </c>
      <c r="E18" s="96">
        <v>6650000</v>
      </c>
      <c r="F18" s="96">
        <v>0</v>
      </c>
      <c r="G18" s="96">
        <v>0</v>
      </c>
      <c r="H18" s="96">
        <v>0</v>
      </c>
      <c r="I18" s="103">
        <v>606</v>
      </c>
      <c r="J18" s="107" t="s">
        <v>153</v>
      </c>
      <c r="K18" s="96">
        <v>0</v>
      </c>
      <c r="L18" s="96">
        <v>0</v>
      </c>
      <c r="M18" s="96">
        <v>0</v>
      </c>
      <c r="N18" s="96">
        <v>0</v>
      </c>
      <c r="O18" s="96">
        <f t="shared" si="0"/>
        <v>9205000</v>
      </c>
    </row>
    <row r="19" spans="1:15" x14ac:dyDescent="0.3">
      <c r="A19" s="103">
        <v>613</v>
      </c>
      <c r="B19" s="107" t="s">
        <v>152</v>
      </c>
      <c r="C19" s="96">
        <v>0</v>
      </c>
      <c r="D19" s="96">
        <v>2348594</v>
      </c>
      <c r="E19" s="96">
        <v>450000</v>
      </c>
      <c r="F19" s="96">
        <v>0</v>
      </c>
      <c r="G19" s="96">
        <v>0</v>
      </c>
      <c r="H19" s="96">
        <v>0</v>
      </c>
      <c r="I19" s="103">
        <v>613</v>
      </c>
      <c r="J19" s="107" t="s">
        <v>152</v>
      </c>
      <c r="K19" s="96">
        <v>0</v>
      </c>
      <c r="L19" s="96">
        <v>0</v>
      </c>
      <c r="M19" s="96">
        <v>0</v>
      </c>
      <c r="N19" s="96">
        <v>0</v>
      </c>
      <c r="O19" s="96">
        <f t="shared" si="0"/>
        <v>2798594</v>
      </c>
    </row>
    <row r="20" spans="1:15" x14ac:dyDescent="0.3">
      <c r="A20" s="103">
        <v>615</v>
      </c>
      <c r="B20" s="107" t="s">
        <v>151</v>
      </c>
      <c r="C20" s="96">
        <v>0</v>
      </c>
      <c r="D20" s="96">
        <v>330000</v>
      </c>
      <c r="E20" s="96">
        <v>1875000</v>
      </c>
      <c r="F20" s="96">
        <v>0</v>
      </c>
      <c r="G20" s="96">
        <v>0</v>
      </c>
      <c r="H20" s="96">
        <v>0</v>
      </c>
      <c r="I20" s="103">
        <v>615</v>
      </c>
      <c r="J20" s="107" t="s">
        <v>151</v>
      </c>
      <c r="K20" s="96">
        <v>0</v>
      </c>
      <c r="L20" s="96">
        <v>0</v>
      </c>
      <c r="M20" s="96">
        <v>0</v>
      </c>
      <c r="N20" s="96">
        <v>0</v>
      </c>
      <c r="O20" s="96">
        <f t="shared" si="0"/>
        <v>2205000</v>
      </c>
    </row>
    <row r="21" spans="1:15" x14ac:dyDescent="0.3">
      <c r="A21" s="103">
        <v>618</v>
      </c>
      <c r="B21" s="107" t="s">
        <v>150</v>
      </c>
      <c r="C21" s="96">
        <v>0</v>
      </c>
      <c r="D21" s="96">
        <v>50000</v>
      </c>
      <c r="E21" s="96">
        <v>200000</v>
      </c>
      <c r="F21" s="96">
        <v>0</v>
      </c>
      <c r="G21" s="96">
        <v>0</v>
      </c>
      <c r="H21" s="96">
        <v>0</v>
      </c>
      <c r="I21" s="103">
        <v>618</v>
      </c>
      <c r="J21" s="107" t="s">
        <v>150</v>
      </c>
      <c r="K21" s="96">
        <v>0</v>
      </c>
      <c r="L21" s="96">
        <v>0</v>
      </c>
      <c r="M21" s="96">
        <v>0</v>
      </c>
      <c r="N21" s="96">
        <v>0</v>
      </c>
      <c r="O21" s="96">
        <f t="shared" si="0"/>
        <v>250000</v>
      </c>
    </row>
    <row r="22" spans="1:15" ht="19.2" x14ac:dyDescent="0.3">
      <c r="A22" s="103">
        <v>622</v>
      </c>
      <c r="B22" s="107" t="s">
        <v>149</v>
      </c>
      <c r="C22" s="96">
        <v>0</v>
      </c>
      <c r="D22" s="96">
        <v>0</v>
      </c>
      <c r="E22" s="96">
        <v>350000</v>
      </c>
      <c r="F22" s="96">
        <v>0</v>
      </c>
      <c r="G22" s="96">
        <v>0</v>
      </c>
      <c r="H22" s="96">
        <v>0</v>
      </c>
      <c r="I22" s="103">
        <v>622</v>
      </c>
      <c r="J22" s="107" t="s">
        <v>149</v>
      </c>
      <c r="K22" s="96">
        <v>0</v>
      </c>
      <c r="L22" s="96">
        <v>0</v>
      </c>
      <c r="M22" s="96">
        <v>0</v>
      </c>
      <c r="N22" s="96">
        <v>0</v>
      </c>
      <c r="O22" s="96">
        <f t="shared" si="0"/>
        <v>350000</v>
      </c>
    </row>
    <row r="23" spans="1:15" ht="19.2" x14ac:dyDescent="0.3">
      <c r="A23" s="103">
        <v>623</v>
      </c>
      <c r="B23" s="107" t="s">
        <v>148</v>
      </c>
      <c r="C23" s="96">
        <v>0</v>
      </c>
      <c r="D23" s="96">
        <v>200000</v>
      </c>
      <c r="E23" s="96">
        <v>220000</v>
      </c>
      <c r="F23" s="96">
        <v>0</v>
      </c>
      <c r="G23" s="96">
        <v>0</v>
      </c>
      <c r="H23" s="96">
        <v>0</v>
      </c>
      <c r="I23" s="103">
        <v>623</v>
      </c>
      <c r="J23" s="107" t="s">
        <v>148</v>
      </c>
      <c r="K23" s="96">
        <v>0</v>
      </c>
      <c r="L23" s="96">
        <v>0</v>
      </c>
      <c r="M23" s="96">
        <v>0</v>
      </c>
      <c r="N23" s="96">
        <v>0</v>
      </c>
      <c r="O23" s="96">
        <f t="shared" si="0"/>
        <v>420000</v>
      </c>
    </row>
    <row r="24" spans="1:15" ht="19.2" x14ac:dyDescent="0.3">
      <c r="A24" s="103">
        <v>624</v>
      </c>
      <c r="B24" s="107" t="s">
        <v>147</v>
      </c>
      <c r="C24" s="96">
        <v>17637625</v>
      </c>
      <c r="D24" s="96">
        <v>0</v>
      </c>
      <c r="E24" s="96">
        <v>400000</v>
      </c>
      <c r="F24" s="96">
        <v>0</v>
      </c>
      <c r="G24" s="96">
        <v>0</v>
      </c>
      <c r="H24" s="96">
        <v>0</v>
      </c>
      <c r="I24" s="103">
        <v>624</v>
      </c>
      <c r="J24" s="107" t="s">
        <v>147</v>
      </c>
      <c r="K24" s="96">
        <v>0</v>
      </c>
      <c r="L24" s="96">
        <v>0</v>
      </c>
      <c r="M24" s="96">
        <v>0</v>
      </c>
      <c r="N24" s="96">
        <v>0</v>
      </c>
      <c r="O24" s="96">
        <f t="shared" si="0"/>
        <v>18037625</v>
      </c>
    </row>
    <row r="25" spans="1:15" x14ac:dyDescent="0.3">
      <c r="A25" s="103">
        <v>625</v>
      </c>
      <c r="B25" s="107" t="s">
        <v>146</v>
      </c>
      <c r="C25" s="96">
        <v>0</v>
      </c>
      <c r="D25" s="96">
        <v>0</v>
      </c>
      <c r="E25" s="96">
        <v>560000</v>
      </c>
      <c r="F25" s="96">
        <v>0</v>
      </c>
      <c r="G25" s="96">
        <v>0</v>
      </c>
      <c r="H25" s="96">
        <v>0</v>
      </c>
      <c r="I25" s="103">
        <v>625</v>
      </c>
      <c r="J25" s="107" t="s">
        <v>146</v>
      </c>
      <c r="K25" s="96">
        <v>0</v>
      </c>
      <c r="L25" s="96">
        <v>0</v>
      </c>
      <c r="M25" s="96">
        <v>0</v>
      </c>
      <c r="N25" s="96">
        <v>0</v>
      </c>
      <c r="O25" s="96">
        <f t="shared" si="0"/>
        <v>560000</v>
      </c>
    </row>
    <row r="26" spans="1:15" ht="19.2" x14ac:dyDescent="0.3">
      <c r="A26" s="103">
        <v>626</v>
      </c>
      <c r="B26" s="107" t="s">
        <v>145</v>
      </c>
      <c r="C26" s="96">
        <v>0</v>
      </c>
      <c r="D26" s="96">
        <v>1000000</v>
      </c>
      <c r="E26" s="96">
        <v>2120000</v>
      </c>
      <c r="F26" s="96">
        <v>0</v>
      </c>
      <c r="G26" s="96">
        <v>0</v>
      </c>
      <c r="H26" s="96">
        <v>0</v>
      </c>
      <c r="I26" s="103">
        <v>626</v>
      </c>
      <c r="J26" s="107" t="s">
        <v>145</v>
      </c>
      <c r="K26" s="96">
        <v>0</v>
      </c>
      <c r="L26" s="96">
        <v>0</v>
      </c>
      <c r="M26" s="96">
        <v>0</v>
      </c>
      <c r="N26" s="96">
        <v>0</v>
      </c>
      <c r="O26" s="96">
        <f t="shared" si="0"/>
        <v>3120000</v>
      </c>
    </row>
    <row r="27" spans="1:15" x14ac:dyDescent="0.3">
      <c r="A27" s="103">
        <v>641</v>
      </c>
      <c r="B27" s="107" t="s">
        <v>144</v>
      </c>
      <c r="C27" s="96">
        <v>36112467</v>
      </c>
      <c r="D27" s="96">
        <v>36225357</v>
      </c>
      <c r="E27" s="96">
        <v>94178632</v>
      </c>
      <c r="F27" s="96">
        <v>0</v>
      </c>
      <c r="G27" s="96">
        <v>0</v>
      </c>
      <c r="H27" s="96">
        <v>0</v>
      </c>
      <c r="I27" s="103">
        <v>641</v>
      </c>
      <c r="J27" s="107" t="s">
        <v>144</v>
      </c>
      <c r="K27" s="96">
        <v>0</v>
      </c>
      <c r="L27" s="96">
        <v>0</v>
      </c>
      <c r="M27" s="96">
        <v>0</v>
      </c>
      <c r="N27" s="96">
        <v>0</v>
      </c>
      <c r="O27" s="96">
        <f t="shared" si="0"/>
        <v>166516456</v>
      </c>
    </row>
    <row r="28" spans="1:15" ht="19.2" x14ac:dyDescent="0.3">
      <c r="A28" s="103">
        <v>645</v>
      </c>
      <c r="B28" s="107" t="s">
        <v>143</v>
      </c>
      <c r="C28" s="96">
        <v>6355794</v>
      </c>
      <c r="D28" s="96">
        <v>6216783</v>
      </c>
      <c r="E28" s="96">
        <v>16575439</v>
      </c>
      <c r="F28" s="96">
        <v>0</v>
      </c>
      <c r="G28" s="96">
        <v>0</v>
      </c>
      <c r="H28" s="96">
        <v>0</v>
      </c>
      <c r="I28" s="103">
        <v>645</v>
      </c>
      <c r="J28" s="107" t="s">
        <v>143</v>
      </c>
      <c r="K28" s="96">
        <v>0</v>
      </c>
      <c r="L28" s="96">
        <v>0</v>
      </c>
      <c r="M28" s="96">
        <v>0</v>
      </c>
      <c r="N28" s="96">
        <v>0</v>
      </c>
      <c r="O28" s="96">
        <f t="shared" si="0"/>
        <v>29148016</v>
      </c>
    </row>
    <row r="29" spans="1:15" x14ac:dyDescent="0.3">
      <c r="A29" s="103">
        <v>651</v>
      </c>
      <c r="B29" s="107" t="s">
        <v>142</v>
      </c>
      <c r="C29" s="96">
        <v>10000000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103">
        <v>651</v>
      </c>
      <c r="J29" s="107" t="s">
        <v>142</v>
      </c>
      <c r="K29" s="96">
        <v>0</v>
      </c>
      <c r="L29" s="96">
        <v>0</v>
      </c>
      <c r="M29" s="96">
        <v>0</v>
      </c>
      <c r="N29" s="96">
        <v>0</v>
      </c>
      <c r="O29" s="96">
        <f t="shared" si="0"/>
        <v>10000000</v>
      </c>
    </row>
    <row r="30" spans="1:15" x14ac:dyDescent="0.3">
      <c r="A30" s="103">
        <v>656</v>
      </c>
      <c r="B30" s="107" t="s">
        <v>134</v>
      </c>
      <c r="C30" s="96">
        <v>15000000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103">
        <v>656</v>
      </c>
      <c r="J30" s="107" t="s">
        <v>134</v>
      </c>
      <c r="K30" s="96">
        <v>0</v>
      </c>
      <c r="L30" s="96">
        <v>0</v>
      </c>
      <c r="M30" s="96">
        <v>0</v>
      </c>
      <c r="N30" s="96">
        <v>0</v>
      </c>
      <c r="O30" s="96">
        <f t="shared" si="0"/>
        <v>15000000</v>
      </c>
    </row>
    <row r="31" spans="1:15" x14ac:dyDescent="0.3">
      <c r="A31" s="103">
        <v>672</v>
      </c>
      <c r="B31" s="107" t="s">
        <v>141</v>
      </c>
      <c r="C31" s="96">
        <v>0</v>
      </c>
      <c r="D31" s="96">
        <v>0</v>
      </c>
      <c r="E31" s="96">
        <v>3000000</v>
      </c>
      <c r="F31" s="96">
        <v>0</v>
      </c>
      <c r="G31" s="96">
        <v>0</v>
      </c>
      <c r="H31" s="96">
        <v>0</v>
      </c>
      <c r="I31" s="103">
        <v>672</v>
      </c>
      <c r="J31" s="107" t="s">
        <v>141</v>
      </c>
      <c r="K31" s="96">
        <v>0</v>
      </c>
      <c r="L31" s="96">
        <v>0</v>
      </c>
      <c r="M31" s="96">
        <v>8000000</v>
      </c>
      <c r="N31" s="96">
        <v>0</v>
      </c>
      <c r="O31" s="96">
        <f t="shared" si="0"/>
        <v>11000000</v>
      </c>
    </row>
    <row r="32" spans="1:15" x14ac:dyDescent="0.3">
      <c r="A32" s="110"/>
      <c r="B32" s="109"/>
      <c r="C32" s="108"/>
      <c r="D32" s="108"/>
      <c r="E32" s="108"/>
      <c r="F32" s="108"/>
      <c r="G32" s="108"/>
      <c r="H32" s="108"/>
      <c r="I32" s="110"/>
      <c r="J32" s="109"/>
      <c r="K32" s="108"/>
      <c r="L32" s="108"/>
      <c r="M32" s="108"/>
      <c r="N32" s="108"/>
      <c r="O32" s="108">
        <f t="shared" si="0"/>
        <v>0</v>
      </c>
    </row>
    <row r="33" spans="1:15" ht="13.2" x14ac:dyDescent="0.3">
      <c r="A33" s="471" t="s">
        <v>72</v>
      </c>
      <c r="B33" s="472"/>
      <c r="C33" s="57">
        <v>17637625</v>
      </c>
      <c r="D33" s="57">
        <v>0</v>
      </c>
      <c r="E33" s="57">
        <v>430000</v>
      </c>
      <c r="F33" s="57">
        <v>0</v>
      </c>
      <c r="G33" s="57">
        <v>0</v>
      </c>
      <c r="H33" s="57">
        <v>0</v>
      </c>
      <c r="I33" s="471" t="s">
        <v>72</v>
      </c>
      <c r="J33" s="472"/>
      <c r="K33" s="57">
        <v>0</v>
      </c>
      <c r="L33" s="57">
        <v>0</v>
      </c>
      <c r="M33" s="57">
        <v>0</v>
      </c>
      <c r="N33" s="57">
        <v>0</v>
      </c>
      <c r="O33" s="57">
        <f t="shared" si="0"/>
        <v>18067625</v>
      </c>
    </row>
    <row r="34" spans="1:15" x14ac:dyDescent="0.3">
      <c r="A34" s="103">
        <v>708</v>
      </c>
      <c r="B34" s="107" t="s">
        <v>140</v>
      </c>
      <c r="C34" s="96">
        <v>0</v>
      </c>
      <c r="D34" s="96">
        <v>0</v>
      </c>
      <c r="E34" s="96">
        <v>430000</v>
      </c>
      <c r="F34" s="96">
        <v>0</v>
      </c>
      <c r="G34" s="96">
        <v>0</v>
      </c>
      <c r="H34" s="96">
        <v>0</v>
      </c>
      <c r="I34" s="103">
        <v>708</v>
      </c>
      <c r="J34" s="107" t="s">
        <v>140</v>
      </c>
      <c r="K34" s="96">
        <v>0</v>
      </c>
      <c r="L34" s="96">
        <v>0</v>
      </c>
      <c r="M34" s="96">
        <v>0</v>
      </c>
      <c r="N34" s="96">
        <v>0</v>
      </c>
      <c r="O34" s="96">
        <f t="shared" si="0"/>
        <v>430000</v>
      </c>
    </row>
    <row r="35" spans="1:15" x14ac:dyDescent="0.3">
      <c r="A35" s="103">
        <v>747</v>
      </c>
      <c r="B35" s="107" t="s">
        <v>134</v>
      </c>
      <c r="C35" s="96">
        <v>17637625</v>
      </c>
      <c r="D35" s="96">
        <v>0</v>
      </c>
      <c r="E35" s="96">
        <v>0</v>
      </c>
      <c r="F35" s="96">
        <v>0</v>
      </c>
      <c r="G35" s="96">
        <v>0</v>
      </c>
      <c r="H35" s="96">
        <v>0</v>
      </c>
      <c r="I35" s="103">
        <v>747</v>
      </c>
      <c r="J35" s="107" t="s">
        <v>134</v>
      </c>
      <c r="K35" s="96">
        <v>0</v>
      </c>
      <c r="L35" s="96">
        <v>0</v>
      </c>
      <c r="M35" s="96">
        <v>0</v>
      </c>
      <c r="N35" s="96">
        <v>0</v>
      </c>
      <c r="O35" s="96">
        <f t="shared" si="0"/>
        <v>17637625</v>
      </c>
    </row>
    <row r="36" spans="1:15" ht="9.9" customHeight="1" x14ac:dyDescent="0.3">
      <c r="A36" s="20" t="s">
        <v>139</v>
      </c>
      <c r="B36" s="21"/>
      <c r="C36" s="20"/>
      <c r="D36" s="20"/>
      <c r="E36" s="20"/>
      <c r="F36" s="20"/>
    </row>
    <row r="37" spans="1:15" ht="9.9" customHeight="1" x14ac:dyDescent="0.3">
      <c r="A37" s="20" t="s">
        <v>138</v>
      </c>
      <c r="B37" s="21"/>
      <c r="C37" s="20"/>
      <c r="D37" s="20"/>
      <c r="E37" s="20"/>
      <c r="F37" s="20"/>
    </row>
    <row r="38" spans="1:15" ht="9.9" customHeight="1" x14ac:dyDescent="0.3">
      <c r="A38" s="20"/>
      <c r="B38" s="21"/>
      <c r="C38" s="20"/>
      <c r="D38" s="20"/>
      <c r="E38" s="20"/>
      <c r="F38" s="20"/>
    </row>
  </sheetData>
  <mergeCells count="22">
    <mergeCell ref="I11:J11"/>
    <mergeCell ref="A33:B33"/>
    <mergeCell ref="A17:B17"/>
    <mergeCell ref="A14:B14"/>
    <mergeCell ref="A13:B13"/>
    <mergeCell ref="A11:B11"/>
    <mergeCell ref="I13:J13"/>
    <mergeCell ref="I14:J14"/>
    <mergeCell ref="I17:J17"/>
    <mergeCell ref="I33:J33"/>
    <mergeCell ref="A1:G1"/>
    <mergeCell ref="A2:G2"/>
    <mergeCell ref="A3:G3"/>
    <mergeCell ref="I1:O1"/>
    <mergeCell ref="I2:O2"/>
    <mergeCell ref="I3:O3"/>
    <mergeCell ref="A5:F5"/>
    <mergeCell ref="I5:N5"/>
    <mergeCell ref="A10:B10"/>
    <mergeCell ref="A9:B9"/>
    <mergeCell ref="I9:J9"/>
    <mergeCell ref="I10:J10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39" pageOrder="overThenDown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B1:G31"/>
  <sheetViews>
    <sheetView showGridLines="0" zoomScaleNormal="100" workbookViewId="0"/>
  </sheetViews>
  <sheetFormatPr baseColWidth="10" defaultColWidth="11.44140625" defaultRowHeight="13.2" x14ac:dyDescent="0.25"/>
  <cols>
    <col min="1" max="1" width="0.88671875" style="200" customWidth="1"/>
    <col min="2" max="2" width="37.44140625" style="200" customWidth="1"/>
    <col min="3" max="3" width="10.5546875" style="200" customWidth="1"/>
    <col min="4" max="4" width="11.88671875" style="201" customWidth="1"/>
    <col min="5" max="5" width="37.88671875" style="200" customWidth="1"/>
    <col min="6" max="6" width="21.109375" style="200" customWidth="1"/>
    <col min="7" max="7" width="13.88671875" style="201" customWidth="1"/>
    <col min="8" max="16384" width="11.44140625" style="200"/>
  </cols>
  <sheetData>
    <row r="1" spans="2:7" ht="21" customHeight="1" thickTop="1" x14ac:dyDescent="0.25">
      <c r="B1" s="362" t="s">
        <v>585</v>
      </c>
      <c r="C1" s="363"/>
      <c r="D1" s="363"/>
      <c r="E1" s="363"/>
      <c r="F1" s="364"/>
      <c r="G1" s="226" t="s">
        <v>584</v>
      </c>
    </row>
    <row r="2" spans="2:7" ht="13.8" thickBot="1" x14ac:dyDescent="0.3">
      <c r="B2" s="365" t="s">
        <v>583</v>
      </c>
      <c r="C2" s="366"/>
      <c r="D2" s="366"/>
      <c r="E2" s="366"/>
      <c r="F2" s="367"/>
      <c r="G2" s="225">
        <v>1</v>
      </c>
    </row>
    <row r="3" spans="2:7" ht="13.8" thickTop="1" x14ac:dyDescent="0.25"/>
    <row r="4" spans="2:7" ht="13.8" thickBot="1" x14ac:dyDescent="0.3">
      <c r="B4" s="208"/>
      <c r="C4" s="208"/>
      <c r="D4" s="224"/>
      <c r="E4" s="208"/>
      <c r="F4" s="208"/>
      <c r="G4" s="224"/>
    </row>
    <row r="5" spans="2:7" ht="13.8" thickTop="1" x14ac:dyDescent="0.25">
      <c r="B5" s="357" t="s">
        <v>582</v>
      </c>
      <c r="C5" s="360"/>
      <c r="D5" s="223" t="s">
        <v>580</v>
      </c>
      <c r="E5" s="361" t="s">
        <v>581</v>
      </c>
      <c r="F5" s="360"/>
      <c r="G5" s="222" t="s">
        <v>580</v>
      </c>
    </row>
    <row r="6" spans="2:7" x14ac:dyDescent="0.25">
      <c r="B6" s="215" t="s">
        <v>579</v>
      </c>
      <c r="D6" s="221"/>
      <c r="E6" s="220" t="s">
        <v>578</v>
      </c>
      <c r="F6" s="219"/>
      <c r="G6" s="218"/>
    </row>
    <row r="7" spans="2:7" x14ac:dyDescent="0.25">
      <c r="B7" s="150" t="s">
        <v>577</v>
      </c>
      <c r="D7" s="217"/>
      <c r="E7" s="212" t="s">
        <v>576</v>
      </c>
      <c r="G7" s="211"/>
    </row>
    <row r="8" spans="2:7" x14ac:dyDescent="0.25">
      <c r="B8" s="215" t="s">
        <v>575</v>
      </c>
      <c r="D8" s="216"/>
      <c r="E8" s="212" t="s">
        <v>574</v>
      </c>
      <c r="G8" s="211"/>
    </row>
    <row r="9" spans="2:7" x14ac:dyDescent="0.25">
      <c r="B9" s="150" t="s">
        <v>573</v>
      </c>
      <c r="D9" s="368"/>
      <c r="E9" s="212" t="s">
        <v>572</v>
      </c>
      <c r="G9" s="211"/>
    </row>
    <row r="10" spans="2:7" x14ac:dyDescent="0.25">
      <c r="B10" s="215" t="s">
        <v>571</v>
      </c>
      <c r="D10" s="368"/>
      <c r="E10" s="212" t="s">
        <v>570</v>
      </c>
      <c r="G10" s="211"/>
    </row>
    <row r="11" spans="2:7" x14ac:dyDescent="0.25">
      <c r="B11" s="215" t="s">
        <v>569</v>
      </c>
      <c r="D11" s="213"/>
      <c r="E11" s="212" t="s">
        <v>568</v>
      </c>
      <c r="G11" s="214"/>
    </row>
    <row r="12" spans="2:7" x14ac:dyDescent="0.25">
      <c r="B12" s="150"/>
      <c r="D12" s="213"/>
      <c r="E12" s="212" t="s">
        <v>567</v>
      </c>
      <c r="G12" s="214"/>
    </row>
    <row r="13" spans="2:7" x14ac:dyDescent="0.25">
      <c r="B13" s="150"/>
      <c r="D13" s="213"/>
      <c r="E13" s="212" t="s">
        <v>566</v>
      </c>
      <c r="G13" s="214"/>
    </row>
    <row r="14" spans="2:7" x14ac:dyDescent="0.25">
      <c r="B14" s="150"/>
      <c r="D14" s="213"/>
      <c r="E14" s="212" t="s">
        <v>565</v>
      </c>
      <c r="G14" s="211"/>
    </row>
    <row r="15" spans="2:7" x14ac:dyDescent="0.25">
      <c r="B15" s="150"/>
      <c r="D15" s="213"/>
      <c r="E15" s="212" t="s">
        <v>564</v>
      </c>
      <c r="G15" s="211"/>
    </row>
    <row r="16" spans="2:7" x14ac:dyDescent="0.25">
      <c r="B16" s="150"/>
      <c r="D16" s="213"/>
      <c r="E16" s="200" t="s">
        <v>563</v>
      </c>
      <c r="G16" s="214"/>
    </row>
    <row r="17" spans="2:7" x14ac:dyDescent="0.25">
      <c r="B17" s="150"/>
      <c r="D17" s="213"/>
      <c r="E17" s="212" t="s">
        <v>562</v>
      </c>
      <c r="G17" s="214"/>
    </row>
    <row r="18" spans="2:7" x14ac:dyDescent="0.25">
      <c r="B18" s="150"/>
      <c r="D18" s="213"/>
      <c r="E18" s="212" t="s">
        <v>561</v>
      </c>
      <c r="G18" s="211"/>
    </row>
    <row r="19" spans="2:7" ht="13.8" thickBot="1" x14ac:dyDescent="0.3">
      <c r="B19" s="148"/>
      <c r="C19" s="208"/>
      <c r="D19" s="210"/>
      <c r="E19" s="209" t="s">
        <v>560</v>
      </c>
      <c r="F19" s="208"/>
      <c r="G19" s="207"/>
    </row>
    <row r="20" spans="2:7" ht="14.4" thickTop="1" thickBot="1" x14ac:dyDescent="0.3"/>
    <row r="21" spans="2:7" ht="13.8" thickTop="1" x14ac:dyDescent="0.25">
      <c r="B21" s="357" t="s">
        <v>614</v>
      </c>
      <c r="C21" s="358"/>
      <c r="D21" s="358"/>
      <c r="E21" s="358"/>
      <c r="F21" s="358"/>
      <c r="G21" s="359"/>
    </row>
    <row r="22" spans="2:7" x14ac:dyDescent="0.25">
      <c r="B22" s="369" t="s">
        <v>559</v>
      </c>
      <c r="C22" s="371" t="s">
        <v>558</v>
      </c>
      <c r="D22" s="372"/>
      <c r="E22" s="373"/>
      <c r="F22" s="371" t="s">
        <v>613</v>
      </c>
      <c r="G22" s="374"/>
    </row>
    <row r="23" spans="2:7" ht="13.8" thickBot="1" x14ac:dyDescent="0.3">
      <c r="B23" s="370"/>
      <c r="C23" s="375"/>
      <c r="D23" s="376"/>
      <c r="E23" s="377"/>
      <c r="F23" s="375"/>
      <c r="G23" s="378"/>
    </row>
    <row r="24" spans="2:7" ht="18" customHeight="1" thickTop="1" x14ac:dyDescent="0.25">
      <c r="B24" s="206" t="s">
        <v>615</v>
      </c>
    </row>
    <row r="25" spans="2:7" ht="18" customHeight="1" x14ac:dyDescent="0.25">
      <c r="B25" s="206" t="s">
        <v>557</v>
      </c>
    </row>
    <row r="26" spans="2:7" x14ac:dyDescent="0.25">
      <c r="B26" s="205"/>
      <c r="C26" s="204" t="s">
        <v>556</v>
      </c>
    </row>
    <row r="27" spans="2:7" x14ac:dyDescent="0.25">
      <c r="E27" s="203"/>
    </row>
    <row r="31" spans="2:7" x14ac:dyDescent="0.25">
      <c r="B31" s="203"/>
      <c r="C31" s="202"/>
    </row>
  </sheetData>
  <mergeCells count="11">
    <mergeCell ref="B22:B23"/>
    <mergeCell ref="C22:E22"/>
    <mergeCell ref="F22:G22"/>
    <mergeCell ref="C23:E23"/>
    <mergeCell ref="F23:G23"/>
    <mergeCell ref="B21:G21"/>
    <mergeCell ref="B5:C5"/>
    <mergeCell ref="E5:F5"/>
    <mergeCell ref="B1:F1"/>
    <mergeCell ref="B2:F2"/>
    <mergeCell ref="D9:D10"/>
  </mergeCells>
  <printOptions horizontalCentered="1"/>
  <pageMargins left="0.39370078740157483" right="0.39370078740157483" top="0.78740157480314965" bottom="0.39370078740157483" header="0.31496062992125984" footer="0.31496062992125984"/>
  <pageSetup paperSize="9" firstPageNumber="2" orientation="landscape" useFirstPageNumber="1" r:id="rId1"/>
  <headerFooter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2" width="10.6640625" style="1" customWidth="1"/>
    <col min="3" max="3" width="40.6640625" style="2" customWidth="1"/>
    <col min="4" max="4" width="15.6640625" style="1" customWidth="1"/>
    <col min="5" max="5" width="10.6640625" style="1" customWidth="1"/>
    <col min="6" max="16384" width="11.44140625" style="1"/>
  </cols>
  <sheetData>
    <row r="1" spans="1:5" ht="13.2" x14ac:dyDescent="0.3">
      <c r="A1" s="436" t="s">
        <v>126</v>
      </c>
      <c r="B1" s="380"/>
      <c r="C1" s="380"/>
      <c r="D1" s="380"/>
      <c r="E1" s="60" t="s">
        <v>125</v>
      </c>
    </row>
    <row r="2" spans="1:5" ht="13.2" x14ac:dyDescent="0.3">
      <c r="A2" s="385" t="s">
        <v>130</v>
      </c>
      <c r="B2" s="386"/>
      <c r="C2" s="386"/>
      <c r="D2" s="386"/>
      <c r="E2" s="95" t="s">
        <v>137</v>
      </c>
    </row>
    <row r="3" spans="1:5" ht="13.2" x14ac:dyDescent="0.3">
      <c r="A3" s="467" t="s">
        <v>129</v>
      </c>
      <c r="B3" s="468"/>
      <c r="C3" s="468"/>
      <c r="D3" s="468"/>
      <c r="E3" s="100" t="s">
        <v>136</v>
      </c>
    </row>
    <row r="4" spans="1:5" ht="13.2" x14ac:dyDescent="0.3">
      <c r="A4" s="396"/>
      <c r="B4" s="397"/>
      <c r="C4" s="397"/>
      <c r="D4" s="397"/>
      <c r="E4" s="397"/>
    </row>
    <row r="5" spans="1:5" ht="13.2" x14ac:dyDescent="0.3">
      <c r="A5" s="383" t="s">
        <v>135</v>
      </c>
      <c r="B5" s="415"/>
      <c r="C5" s="415"/>
      <c r="D5" s="415"/>
      <c r="E5" s="415"/>
    </row>
    <row r="6" spans="1:5" x14ac:dyDescent="0.3">
      <c r="B6" s="466" t="s">
        <v>128</v>
      </c>
      <c r="C6" s="466" t="s">
        <v>1</v>
      </c>
      <c r="D6" s="466" t="s">
        <v>629</v>
      </c>
    </row>
    <row r="7" spans="1:5" ht="39.9" customHeight="1" x14ac:dyDescent="0.3">
      <c r="B7" s="480"/>
      <c r="C7" s="480"/>
      <c r="D7" s="480"/>
    </row>
    <row r="8" spans="1:5" x14ac:dyDescent="0.3">
      <c r="B8" s="106"/>
      <c r="C8" s="58" t="s">
        <v>73</v>
      </c>
      <c r="D8" s="42"/>
    </row>
    <row r="9" spans="1:5" x14ac:dyDescent="0.3">
      <c r="B9" s="103"/>
      <c r="C9" s="102"/>
      <c r="D9" s="101"/>
    </row>
    <row r="10" spans="1:5" x14ac:dyDescent="0.3">
      <c r="B10" s="106"/>
      <c r="C10" s="58" t="s">
        <v>72</v>
      </c>
      <c r="D10" s="42">
        <v>59856802</v>
      </c>
    </row>
    <row r="11" spans="1:5" x14ac:dyDescent="0.3">
      <c r="B11" s="103">
        <v>747</v>
      </c>
      <c r="C11" s="102" t="s">
        <v>134</v>
      </c>
      <c r="D11" s="101">
        <v>59856802</v>
      </c>
    </row>
    <row r="12" spans="1:5" x14ac:dyDescent="0.3">
      <c r="B12" s="103"/>
      <c r="C12" s="102"/>
      <c r="D12" s="101"/>
    </row>
    <row r="14" spans="1:5" ht="13.2" x14ac:dyDescent="0.3">
      <c r="A14" s="383" t="s">
        <v>133</v>
      </c>
      <c r="B14" s="415"/>
      <c r="C14" s="415"/>
      <c r="D14" s="415"/>
      <c r="E14" s="415"/>
    </row>
    <row r="15" spans="1:5" x14ac:dyDescent="0.3">
      <c r="B15" s="466" t="s">
        <v>128</v>
      </c>
      <c r="C15" s="466" t="s">
        <v>1</v>
      </c>
      <c r="D15" s="466" t="s">
        <v>629</v>
      </c>
    </row>
    <row r="16" spans="1:5" ht="39.9" customHeight="1" x14ac:dyDescent="0.3">
      <c r="B16" s="480"/>
      <c r="C16" s="480"/>
      <c r="D16" s="480"/>
    </row>
    <row r="17" spans="2:7" x14ac:dyDescent="0.3">
      <c r="B17" s="106"/>
      <c r="C17" s="58" t="s">
        <v>132</v>
      </c>
      <c r="D17" s="42"/>
    </row>
    <row r="18" spans="2:7" x14ac:dyDescent="0.3">
      <c r="B18" s="103"/>
      <c r="C18" s="102"/>
      <c r="D18" s="101"/>
    </row>
    <row r="19" spans="2:7" x14ac:dyDescent="0.3">
      <c r="B19" s="106"/>
      <c r="C19" s="58" t="s">
        <v>72</v>
      </c>
      <c r="D19" s="42"/>
    </row>
    <row r="20" spans="2:7" x14ac:dyDescent="0.3">
      <c r="B20" s="103"/>
      <c r="C20" s="102"/>
      <c r="D20" s="101"/>
    </row>
    <row r="21" spans="2:7" ht="9.9" customHeight="1" x14ac:dyDescent="0.3">
      <c r="B21" s="20" t="s">
        <v>131</v>
      </c>
      <c r="C21" s="21"/>
      <c r="D21" s="20"/>
      <c r="E21" s="20"/>
      <c r="F21" s="20"/>
      <c r="G21" s="20"/>
    </row>
    <row r="22" spans="2:7" ht="9.9" customHeight="1" x14ac:dyDescent="0.3">
      <c r="B22" s="20"/>
      <c r="C22" s="21"/>
      <c r="D22" s="20"/>
      <c r="E22" s="20"/>
      <c r="F22" s="20"/>
      <c r="G22" s="20"/>
    </row>
  </sheetData>
  <mergeCells count="12">
    <mergeCell ref="A5:E5"/>
    <mergeCell ref="A1:D1"/>
    <mergeCell ref="A2:D2"/>
    <mergeCell ref="A3:D3"/>
    <mergeCell ref="A4:E4"/>
    <mergeCell ref="B15:B16"/>
    <mergeCell ref="C15:C16"/>
    <mergeCell ref="D15:D16"/>
    <mergeCell ref="A14:E14"/>
    <mergeCell ref="B6:B7"/>
    <mergeCell ref="C6:C7"/>
    <mergeCell ref="D6:D7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41" orientation="landscape" useFirstPageNumber="1" r:id="rId1"/>
  <headerFoot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2" width="10.6640625" style="1" customWidth="1"/>
    <col min="3" max="3" width="40.6640625" style="1" customWidth="1"/>
    <col min="4" max="5" width="10.6640625" style="1" customWidth="1"/>
    <col min="6" max="16384" width="11.44140625" style="1"/>
  </cols>
  <sheetData>
    <row r="1" spans="1:5" ht="13.2" x14ac:dyDescent="0.3">
      <c r="A1" s="436" t="s">
        <v>126</v>
      </c>
      <c r="B1" s="380"/>
      <c r="C1" s="380"/>
      <c r="D1" s="380"/>
      <c r="E1" s="60" t="s">
        <v>125</v>
      </c>
    </row>
    <row r="2" spans="1:5" ht="13.2" x14ac:dyDescent="0.3">
      <c r="A2" s="385" t="s">
        <v>124</v>
      </c>
      <c r="B2" s="386"/>
      <c r="C2" s="386"/>
      <c r="D2" s="386"/>
      <c r="E2" s="95"/>
    </row>
    <row r="3" spans="1:5" ht="13.2" x14ac:dyDescent="0.3">
      <c r="A3" s="467" t="s">
        <v>123</v>
      </c>
      <c r="B3" s="468"/>
      <c r="C3" s="468"/>
      <c r="D3" s="468"/>
      <c r="E3" s="100" t="s">
        <v>122</v>
      </c>
    </row>
    <row r="7" spans="1:5" ht="13.2" x14ac:dyDescent="0.3">
      <c r="B7" s="383" t="s">
        <v>73</v>
      </c>
      <c r="C7" s="415"/>
      <c r="D7" s="415"/>
    </row>
    <row r="8" spans="1:5" ht="13.2" x14ac:dyDescent="0.3">
      <c r="B8" s="500">
        <v>953</v>
      </c>
      <c r="C8" s="496"/>
      <c r="D8" s="497"/>
    </row>
    <row r="9" spans="1:5" ht="13.2" x14ac:dyDescent="0.3">
      <c r="B9" s="490" t="s">
        <v>121</v>
      </c>
      <c r="C9" s="491"/>
      <c r="D9" s="492"/>
    </row>
    <row r="10" spans="1:5" ht="13.2" x14ac:dyDescent="0.3">
      <c r="B10" s="483" t="s">
        <v>629</v>
      </c>
      <c r="C10" s="496"/>
      <c r="D10" s="497"/>
    </row>
    <row r="11" spans="1:5" ht="13.2" x14ac:dyDescent="0.3">
      <c r="B11" s="493">
        <v>51662162</v>
      </c>
      <c r="C11" s="494"/>
      <c r="D11" s="495"/>
    </row>
    <row r="12" spans="1:5" ht="13.2" x14ac:dyDescent="0.3">
      <c r="B12" s="99"/>
      <c r="C12" s="98"/>
      <c r="D12" s="98"/>
    </row>
    <row r="13" spans="1:5" ht="13.2" x14ac:dyDescent="0.3">
      <c r="B13" s="99"/>
      <c r="C13" s="98"/>
      <c r="D13" s="98"/>
    </row>
  </sheetData>
  <mergeCells count="8">
    <mergeCell ref="B10:D10"/>
    <mergeCell ref="B11:D11"/>
    <mergeCell ref="A1:D1"/>
    <mergeCell ref="A2:D2"/>
    <mergeCell ref="A3:D3"/>
    <mergeCell ref="B7:D7"/>
    <mergeCell ref="B8:D8"/>
    <mergeCell ref="B9:D9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42" orientation="landscape" useFirstPageNumber="1" r:id="rId1"/>
  <headerFoot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showGridLines="0" workbookViewId="0">
      <selection sqref="A1:C1"/>
    </sheetView>
  </sheetViews>
  <sheetFormatPr baseColWidth="10" defaultColWidth="11.44140625" defaultRowHeight="10.199999999999999" x14ac:dyDescent="0.3"/>
  <cols>
    <col min="1" max="1" width="30.6640625" style="2" customWidth="1"/>
    <col min="2" max="3" width="30.6640625" style="1" customWidth="1"/>
    <col min="4" max="16384" width="11.44140625" style="1"/>
  </cols>
  <sheetData>
    <row r="1" spans="1:3" ht="13.2" x14ac:dyDescent="0.3">
      <c r="A1" s="506" t="s">
        <v>2</v>
      </c>
      <c r="B1" s="496"/>
      <c r="C1" s="497"/>
    </row>
    <row r="2" spans="1:3" ht="13.2" x14ac:dyDescent="0.3">
      <c r="A2" s="464" t="s">
        <v>120</v>
      </c>
      <c r="B2" s="507"/>
      <c r="C2" s="465"/>
    </row>
    <row r="3" spans="1:3" ht="13.2" x14ac:dyDescent="0.3">
      <c r="A3" s="501" t="s">
        <v>119</v>
      </c>
      <c r="B3" s="502"/>
      <c r="C3" s="502"/>
    </row>
    <row r="4" spans="1:3" x14ac:dyDescent="0.3">
      <c r="A4" s="503" t="s">
        <v>116</v>
      </c>
      <c r="B4" s="95" t="s">
        <v>38</v>
      </c>
      <c r="C4" s="117" t="s">
        <v>629</v>
      </c>
    </row>
    <row r="5" spans="1:3" x14ac:dyDescent="0.3">
      <c r="A5" s="504"/>
      <c r="B5" s="13" t="s">
        <v>115</v>
      </c>
      <c r="C5" s="13" t="s">
        <v>114</v>
      </c>
    </row>
    <row r="6" spans="1:3" x14ac:dyDescent="0.3">
      <c r="A6" s="504"/>
      <c r="B6" s="13" t="s">
        <v>113</v>
      </c>
      <c r="C6" s="13" t="s">
        <v>112</v>
      </c>
    </row>
    <row r="7" spans="1:3" x14ac:dyDescent="0.3">
      <c r="A7" s="90" t="s">
        <v>111</v>
      </c>
      <c r="B7" s="89"/>
      <c r="C7" s="89"/>
    </row>
    <row r="8" spans="1:3" x14ac:dyDescent="0.3">
      <c r="A8" s="94" t="s">
        <v>73</v>
      </c>
      <c r="B8" s="93">
        <v>911569829</v>
      </c>
      <c r="C8" s="93">
        <v>555989122</v>
      </c>
    </row>
    <row r="9" spans="1:3" x14ac:dyDescent="0.3">
      <c r="A9" s="92" t="s">
        <v>72</v>
      </c>
      <c r="B9" s="91">
        <v>911569829</v>
      </c>
      <c r="C9" s="91">
        <v>555989122</v>
      </c>
    </row>
    <row r="10" spans="1:3" x14ac:dyDescent="0.3">
      <c r="A10" s="90" t="s">
        <v>110</v>
      </c>
      <c r="B10" s="89"/>
      <c r="C10" s="89"/>
    </row>
    <row r="11" spans="1:3" x14ac:dyDescent="0.3">
      <c r="A11" s="94" t="s">
        <v>73</v>
      </c>
      <c r="B11" s="93">
        <v>3050028956</v>
      </c>
      <c r="C11" s="93">
        <v>2953243662</v>
      </c>
    </row>
    <row r="12" spans="1:3" x14ac:dyDescent="0.3">
      <c r="A12" s="97" t="s">
        <v>72</v>
      </c>
      <c r="B12" s="96">
        <v>3050028956</v>
      </c>
      <c r="C12" s="96">
        <v>2953243662</v>
      </c>
    </row>
    <row r="13" spans="1:3" ht="13.2" x14ac:dyDescent="0.3">
      <c r="A13" s="501" t="s">
        <v>118</v>
      </c>
      <c r="B13" s="502"/>
      <c r="C13" s="502"/>
    </row>
    <row r="14" spans="1:3" x14ac:dyDescent="0.3">
      <c r="A14" s="503" t="s">
        <v>116</v>
      </c>
      <c r="B14" s="95" t="s">
        <v>38</v>
      </c>
      <c r="C14" s="117" t="s">
        <v>629</v>
      </c>
    </row>
    <row r="15" spans="1:3" x14ac:dyDescent="0.3">
      <c r="A15" s="504"/>
      <c r="B15" s="13" t="s">
        <v>115</v>
      </c>
      <c r="C15" s="13" t="s">
        <v>114</v>
      </c>
    </row>
    <row r="16" spans="1:3" x14ac:dyDescent="0.3">
      <c r="A16" s="504"/>
      <c r="B16" s="13" t="s">
        <v>113</v>
      </c>
      <c r="C16" s="13" t="s">
        <v>112</v>
      </c>
    </row>
    <row r="17" spans="1:3" x14ac:dyDescent="0.3">
      <c r="A17" s="90" t="s">
        <v>111</v>
      </c>
      <c r="B17" s="89"/>
      <c r="C17" s="89"/>
    </row>
    <row r="18" spans="1:3" x14ac:dyDescent="0.3">
      <c r="A18" s="94" t="s">
        <v>73</v>
      </c>
      <c r="B18" s="93">
        <v>629628401</v>
      </c>
      <c r="C18" s="93">
        <v>77894023</v>
      </c>
    </row>
    <row r="19" spans="1:3" x14ac:dyDescent="0.3">
      <c r="A19" s="92" t="s">
        <v>72</v>
      </c>
      <c r="B19" s="91">
        <v>629628401</v>
      </c>
      <c r="C19" s="91">
        <v>77894023</v>
      </c>
    </row>
    <row r="20" spans="1:3" x14ac:dyDescent="0.3">
      <c r="A20" s="90" t="s">
        <v>110</v>
      </c>
      <c r="B20" s="89"/>
      <c r="C20" s="89"/>
    </row>
    <row r="21" spans="1:3" x14ac:dyDescent="0.3">
      <c r="A21" s="94" t="s">
        <v>73</v>
      </c>
      <c r="B21" s="93">
        <v>608000000</v>
      </c>
      <c r="C21" s="93">
        <v>733799522</v>
      </c>
    </row>
    <row r="22" spans="1:3" x14ac:dyDescent="0.3">
      <c r="A22" s="97" t="s">
        <v>72</v>
      </c>
      <c r="B22" s="96">
        <v>608000000</v>
      </c>
      <c r="C22" s="96">
        <v>733799522</v>
      </c>
    </row>
    <row r="23" spans="1:3" ht="13.2" x14ac:dyDescent="0.3">
      <c r="A23" s="501" t="s">
        <v>117</v>
      </c>
      <c r="B23" s="502"/>
      <c r="C23" s="502"/>
    </row>
    <row r="24" spans="1:3" x14ac:dyDescent="0.3">
      <c r="A24" s="503" t="s">
        <v>116</v>
      </c>
      <c r="B24" s="95" t="s">
        <v>38</v>
      </c>
      <c r="C24" s="117" t="s">
        <v>629</v>
      </c>
    </row>
    <row r="25" spans="1:3" x14ac:dyDescent="0.3">
      <c r="A25" s="504"/>
      <c r="B25" s="13" t="s">
        <v>115</v>
      </c>
      <c r="C25" s="13" t="s">
        <v>114</v>
      </c>
    </row>
    <row r="26" spans="1:3" x14ac:dyDescent="0.3">
      <c r="A26" s="504"/>
      <c r="B26" s="13" t="s">
        <v>113</v>
      </c>
      <c r="C26" s="13" t="s">
        <v>112</v>
      </c>
    </row>
    <row r="27" spans="1:3" x14ac:dyDescent="0.3">
      <c r="A27" s="90" t="s">
        <v>111</v>
      </c>
      <c r="B27" s="89"/>
      <c r="C27" s="89"/>
    </row>
    <row r="28" spans="1:3" x14ac:dyDescent="0.3">
      <c r="A28" s="94" t="s">
        <v>73</v>
      </c>
      <c r="B28" s="93">
        <v>1541198230</v>
      </c>
      <c r="C28" s="93">
        <v>633883145</v>
      </c>
    </row>
    <row r="29" spans="1:3" x14ac:dyDescent="0.3">
      <c r="A29" s="92" t="s">
        <v>72</v>
      </c>
      <c r="B29" s="91">
        <v>1541198230</v>
      </c>
      <c r="C29" s="91">
        <v>633883145</v>
      </c>
    </row>
    <row r="30" spans="1:3" x14ac:dyDescent="0.3">
      <c r="A30" s="90" t="s">
        <v>110</v>
      </c>
      <c r="B30" s="89"/>
      <c r="C30" s="89"/>
    </row>
    <row r="31" spans="1:3" x14ac:dyDescent="0.3">
      <c r="A31" s="94" t="s">
        <v>73</v>
      </c>
      <c r="B31" s="93">
        <v>3658028956</v>
      </c>
      <c r="C31" s="93">
        <v>3687043184</v>
      </c>
    </row>
    <row r="32" spans="1:3" x14ac:dyDescent="0.3">
      <c r="A32" s="92" t="s">
        <v>72</v>
      </c>
      <c r="B32" s="91">
        <v>3658028956</v>
      </c>
      <c r="C32" s="91">
        <v>3687043184</v>
      </c>
    </row>
    <row r="33" spans="1:3" x14ac:dyDescent="0.3">
      <c r="A33" s="90" t="s">
        <v>109</v>
      </c>
      <c r="B33" s="89">
        <v>5199227186</v>
      </c>
      <c r="C33" s="89">
        <v>4320926329</v>
      </c>
    </row>
    <row r="34" spans="1:3" x14ac:dyDescent="0.3">
      <c r="A34" s="88" t="s">
        <v>108</v>
      </c>
      <c r="B34" s="87">
        <v>5199227186</v>
      </c>
      <c r="C34" s="87">
        <v>4320926329</v>
      </c>
    </row>
    <row r="35" spans="1:3" x14ac:dyDescent="0.3">
      <c r="A35" s="505" t="s">
        <v>632</v>
      </c>
      <c r="B35" s="463"/>
      <c r="C35" s="463"/>
    </row>
  </sheetData>
  <mergeCells count="9">
    <mergeCell ref="A23:C23"/>
    <mergeCell ref="A24:A26"/>
    <mergeCell ref="A35:C35"/>
    <mergeCell ref="A1:C1"/>
    <mergeCell ref="A2:C2"/>
    <mergeCell ref="A3:C3"/>
    <mergeCell ref="A4:A6"/>
    <mergeCell ref="A13:C13"/>
    <mergeCell ref="A14:A16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43" orientation="landscape" useFirstPageNumber="1" r:id="rId1"/>
  <headerFoot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40.6640625" style="1" customWidth="1"/>
    <col min="2" max="2" width="15.6640625" style="1" customWidth="1"/>
    <col min="3" max="3" width="3.6640625" style="1" customWidth="1"/>
    <col min="4" max="4" width="12.6640625" style="1" customWidth="1"/>
    <col min="5" max="5" width="15.6640625" style="1" customWidth="1"/>
    <col min="6" max="6" width="3.6640625" style="1" customWidth="1"/>
    <col min="7" max="7" width="12.6640625" style="1" customWidth="1"/>
    <col min="8" max="16384" width="11.44140625" style="1"/>
  </cols>
  <sheetData>
    <row r="1" spans="1:7" ht="14.1" customHeight="1" x14ac:dyDescent="0.3">
      <c r="A1" s="508" t="s">
        <v>2</v>
      </c>
      <c r="B1" s="509"/>
      <c r="C1" s="509"/>
      <c r="D1" s="509"/>
      <c r="E1" s="509"/>
      <c r="F1" s="509"/>
      <c r="G1" s="510"/>
    </row>
    <row r="2" spans="1:7" ht="14.1" customHeight="1" x14ac:dyDescent="0.3">
      <c r="A2" s="499" t="s">
        <v>106</v>
      </c>
      <c r="B2" s="384"/>
      <c r="C2" s="384"/>
      <c r="D2" s="384"/>
      <c r="E2" s="384"/>
      <c r="F2" s="384"/>
      <c r="G2" s="511"/>
    </row>
    <row r="3" spans="1:7" ht="14.1" customHeight="1" x14ac:dyDescent="0.3">
      <c r="A3" s="512" t="s">
        <v>107</v>
      </c>
      <c r="B3" s="513"/>
      <c r="C3" s="513"/>
      <c r="D3" s="513"/>
      <c r="E3" s="513"/>
      <c r="F3" s="513"/>
      <c r="G3" s="514"/>
    </row>
    <row r="4" spans="1:7" ht="13.2" x14ac:dyDescent="0.3">
      <c r="A4" s="515" t="s">
        <v>106</v>
      </c>
      <c r="B4" s="509"/>
      <c r="C4" s="509"/>
      <c r="D4" s="509"/>
      <c r="E4" s="509"/>
      <c r="F4" s="509"/>
      <c r="G4" s="509"/>
    </row>
    <row r="5" spans="1:7" ht="13.2" x14ac:dyDescent="0.3">
      <c r="A5" s="385" t="s">
        <v>92</v>
      </c>
      <c r="B5" s="498" t="s">
        <v>105</v>
      </c>
      <c r="C5" s="520"/>
      <c r="D5" s="521"/>
      <c r="E5" s="498" t="s">
        <v>72</v>
      </c>
      <c r="F5" s="520"/>
      <c r="G5" s="521"/>
    </row>
    <row r="6" spans="1:7" ht="13.2" x14ac:dyDescent="0.3">
      <c r="A6" s="516"/>
      <c r="B6" s="512" t="s">
        <v>104</v>
      </c>
      <c r="C6" s="513"/>
      <c r="D6" s="514"/>
      <c r="E6" s="512" t="s">
        <v>91</v>
      </c>
      <c r="F6" s="513"/>
      <c r="G6" s="514"/>
    </row>
    <row r="7" spans="1:7" ht="13.2" x14ac:dyDescent="0.3">
      <c r="A7" s="517"/>
      <c r="B7" s="60" t="s">
        <v>89</v>
      </c>
      <c r="C7" s="508" t="s">
        <v>88</v>
      </c>
      <c r="D7" s="510"/>
      <c r="E7" s="60" t="s">
        <v>89</v>
      </c>
      <c r="F7" s="508" t="s">
        <v>88</v>
      </c>
      <c r="G7" s="510"/>
    </row>
    <row r="8" spans="1:7" x14ac:dyDescent="0.3">
      <c r="A8" s="76" t="s">
        <v>87</v>
      </c>
      <c r="B8" s="75"/>
      <c r="C8" s="74" t="s">
        <v>103</v>
      </c>
      <c r="D8" s="73">
        <f>SUM(D9:D15)</f>
        <v>0</v>
      </c>
      <c r="E8" s="75"/>
      <c r="F8" s="74" t="s">
        <v>102</v>
      </c>
      <c r="G8" s="73">
        <f>SUM(G9:G15)</f>
        <v>0</v>
      </c>
    </row>
    <row r="9" spans="1:7" x14ac:dyDescent="0.3">
      <c r="A9" s="72" t="s">
        <v>101</v>
      </c>
      <c r="B9" s="71">
        <v>6611</v>
      </c>
      <c r="C9" s="70"/>
      <c r="D9" s="69">
        <v>0</v>
      </c>
      <c r="E9" s="71">
        <v>1688</v>
      </c>
      <c r="F9" s="70"/>
      <c r="G9" s="69">
        <v>0</v>
      </c>
    </row>
    <row r="10" spans="1:7" x14ac:dyDescent="0.3">
      <c r="A10" s="72" t="s">
        <v>100</v>
      </c>
      <c r="B10" s="71">
        <v>675</v>
      </c>
      <c r="C10" s="70"/>
      <c r="D10" s="69">
        <v>0</v>
      </c>
      <c r="E10" s="71" t="s">
        <v>99</v>
      </c>
      <c r="F10" s="70"/>
      <c r="G10" s="69">
        <v>0</v>
      </c>
    </row>
    <row r="11" spans="1:7" x14ac:dyDescent="0.3">
      <c r="A11" s="72" t="s">
        <v>98</v>
      </c>
      <c r="B11" s="71">
        <v>676</v>
      </c>
      <c r="C11" s="70"/>
      <c r="D11" s="69">
        <v>0</v>
      </c>
      <c r="E11" s="71">
        <v>19</v>
      </c>
      <c r="F11" s="70"/>
      <c r="G11" s="69">
        <v>0</v>
      </c>
    </row>
    <row r="12" spans="1:7" x14ac:dyDescent="0.3">
      <c r="A12" s="72" t="s">
        <v>97</v>
      </c>
      <c r="B12" s="71">
        <v>68</v>
      </c>
      <c r="C12" s="70"/>
      <c r="D12" s="69">
        <v>0</v>
      </c>
      <c r="E12" s="71">
        <v>28</v>
      </c>
      <c r="F12" s="70"/>
      <c r="G12" s="69">
        <v>0</v>
      </c>
    </row>
    <row r="13" spans="1:7" x14ac:dyDescent="0.3">
      <c r="A13" s="86" t="s">
        <v>96</v>
      </c>
      <c r="B13" s="71">
        <v>6748</v>
      </c>
      <c r="C13" s="70"/>
      <c r="D13" s="69">
        <v>0</v>
      </c>
      <c r="E13" s="71">
        <v>274</v>
      </c>
      <c r="F13" s="70"/>
      <c r="G13" s="69">
        <v>0</v>
      </c>
    </row>
    <row r="14" spans="1:7" x14ac:dyDescent="0.3">
      <c r="A14" s="86" t="s">
        <v>95</v>
      </c>
      <c r="B14" s="71">
        <v>762</v>
      </c>
      <c r="C14" s="70"/>
      <c r="D14" s="69">
        <v>0</v>
      </c>
      <c r="E14" s="71">
        <v>2768</v>
      </c>
      <c r="F14" s="70"/>
      <c r="G14" s="69">
        <v>0</v>
      </c>
    </row>
    <row r="15" spans="1:7" x14ac:dyDescent="0.3">
      <c r="A15" s="72" t="s">
        <v>76</v>
      </c>
      <c r="B15" s="71" t="s">
        <v>75</v>
      </c>
      <c r="C15" s="70"/>
      <c r="D15" s="69">
        <v>0</v>
      </c>
      <c r="E15" s="71" t="s">
        <v>75</v>
      </c>
      <c r="F15" s="70"/>
      <c r="G15" s="69">
        <v>0</v>
      </c>
    </row>
    <row r="16" spans="1:7" x14ac:dyDescent="0.3">
      <c r="A16" s="85" t="s">
        <v>94</v>
      </c>
      <c r="B16" s="84">
        <v>953</v>
      </c>
      <c r="C16" s="83"/>
      <c r="D16" s="82">
        <v>51662162</v>
      </c>
      <c r="E16" s="84">
        <v>951</v>
      </c>
      <c r="F16" s="83"/>
      <c r="G16" s="82">
        <v>51662162</v>
      </c>
    </row>
    <row r="17" spans="1:7" x14ac:dyDescent="0.3">
      <c r="A17" s="81" t="s">
        <v>93</v>
      </c>
      <c r="B17" s="80"/>
      <c r="C17" s="79"/>
      <c r="D17" s="78">
        <v>0</v>
      </c>
      <c r="E17" s="80"/>
      <c r="F17" s="79"/>
      <c r="G17" s="78">
        <v>0</v>
      </c>
    </row>
    <row r="18" spans="1:7" x14ac:dyDescent="0.3">
      <c r="A18" s="77"/>
      <c r="B18" s="77"/>
      <c r="C18" s="77"/>
      <c r="D18" s="77"/>
      <c r="E18" s="77"/>
      <c r="F18" s="77"/>
      <c r="G18" s="77"/>
    </row>
    <row r="20" spans="1:7" ht="13.2" x14ac:dyDescent="0.3">
      <c r="A20" s="385" t="s">
        <v>92</v>
      </c>
      <c r="B20" s="498" t="s">
        <v>73</v>
      </c>
      <c r="C20" s="520"/>
      <c r="D20" s="521"/>
      <c r="E20" s="498" t="s">
        <v>72</v>
      </c>
      <c r="F20" s="520"/>
      <c r="G20" s="521"/>
    </row>
    <row r="21" spans="1:7" ht="13.2" x14ac:dyDescent="0.3">
      <c r="A21" s="518"/>
      <c r="B21" s="512" t="s">
        <v>91</v>
      </c>
      <c r="C21" s="513"/>
      <c r="D21" s="514"/>
      <c r="E21" s="512" t="s">
        <v>90</v>
      </c>
      <c r="F21" s="513"/>
      <c r="G21" s="514"/>
    </row>
    <row r="22" spans="1:7" ht="13.2" x14ac:dyDescent="0.3">
      <c r="A22" s="519"/>
      <c r="B22" s="60" t="s">
        <v>89</v>
      </c>
      <c r="C22" s="508" t="s">
        <v>88</v>
      </c>
      <c r="D22" s="510"/>
      <c r="E22" s="60" t="s">
        <v>89</v>
      </c>
      <c r="F22" s="508" t="s">
        <v>88</v>
      </c>
      <c r="G22" s="510"/>
    </row>
    <row r="23" spans="1:7" x14ac:dyDescent="0.3">
      <c r="A23" s="76" t="s">
        <v>87</v>
      </c>
      <c r="B23" s="75"/>
      <c r="C23" s="74" t="s">
        <v>86</v>
      </c>
      <c r="D23" s="73">
        <f>SUM(D24:D30)</f>
        <v>0</v>
      </c>
      <c r="E23" s="75"/>
      <c r="F23" s="74" t="s">
        <v>85</v>
      </c>
      <c r="G23" s="73">
        <f>SUM(G24:G30)</f>
        <v>0</v>
      </c>
    </row>
    <row r="24" spans="1:7" x14ac:dyDescent="0.3">
      <c r="A24" s="72" t="s">
        <v>84</v>
      </c>
      <c r="B24" s="71">
        <v>2768</v>
      </c>
      <c r="C24" s="70"/>
      <c r="D24" s="69">
        <v>0</v>
      </c>
      <c r="E24" s="71">
        <v>762</v>
      </c>
      <c r="F24" s="70"/>
      <c r="G24" s="69">
        <v>0</v>
      </c>
    </row>
    <row r="25" spans="1:7" x14ac:dyDescent="0.3">
      <c r="A25" s="72" t="s">
        <v>83</v>
      </c>
      <c r="B25" s="71">
        <v>1688</v>
      </c>
      <c r="C25" s="70"/>
      <c r="D25" s="69">
        <v>0</v>
      </c>
      <c r="E25" s="71">
        <v>6611</v>
      </c>
      <c r="F25" s="70"/>
      <c r="G25" s="69">
        <v>0</v>
      </c>
    </row>
    <row r="26" spans="1:7" x14ac:dyDescent="0.3">
      <c r="A26" s="72" t="s">
        <v>82</v>
      </c>
      <c r="B26" s="71" t="s">
        <v>81</v>
      </c>
      <c r="C26" s="70"/>
      <c r="D26" s="69">
        <v>0</v>
      </c>
      <c r="E26" s="71">
        <v>777</v>
      </c>
      <c r="F26" s="70"/>
      <c r="G26" s="69">
        <v>0</v>
      </c>
    </row>
    <row r="27" spans="1:7" x14ac:dyDescent="0.3">
      <c r="A27" s="72" t="s">
        <v>80</v>
      </c>
      <c r="B27" s="71">
        <v>19</v>
      </c>
      <c r="C27" s="70"/>
      <c r="D27" s="69">
        <v>0</v>
      </c>
      <c r="E27" s="71">
        <v>776</v>
      </c>
      <c r="F27" s="70"/>
      <c r="G27" s="69">
        <v>0</v>
      </c>
    </row>
    <row r="28" spans="1:7" x14ac:dyDescent="0.3">
      <c r="A28" s="72" t="s">
        <v>79</v>
      </c>
      <c r="B28" s="71" t="s">
        <v>78</v>
      </c>
      <c r="C28" s="70"/>
      <c r="D28" s="69">
        <v>0</v>
      </c>
      <c r="E28" s="71">
        <v>72</v>
      </c>
      <c r="F28" s="70"/>
      <c r="G28" s="69">
        <v>0</v>
      </c>
    </row>
    <row r="29" spans="1:7" x14ac:dyDescent="0.3">
      <c r="A29" s="72" t="s">
        <v>77</v>
      </c>
      <c r="B29" s="71">
        <v>28</v>
      </c>
      <c r="C29" s="70"/>
      <c r="D29" s="69">
        <v>0</v>
      </c>
      <c r="E29" s="71">
        <v>7811</v>
      </c>
      <c r="F29" s="70"/>
      <c r="G29" s="69">
        <v>0</v>
      </c>
    </row>
    <row r="30" spans="1:7" x14ac:dyDescent="0.3">
      <c r="A30" s="68" t="s">
        <v>76</v>
      </c>
      <c r="B30" s="67" t="s">
        <v>75</v>
      </c>
      <c r="C30" s="66"/>
      <c r="D30" s="65">
        <v>0</v>
      </c>
      <c r="E30" s="67" t="s">
        <v>75</v>
      </c>
      <c r="F30" s="66"/>
      <c r="G30" s="65">
        <v>0</v>
      </c>
    </row>
    <row r="31" spans="1:7" ht="9.9" customHeight="1" x14ac:dyDescent="0.3">
      <c r="A31" s="463" t="s">
        <v>74</v>
      </c>
      <c r="B31" s="463"/>
      <c r="C31" s="463"/>
      <c r="D31" s="463"/>
      <c r="E31" s="463"/>
      <c r="F31" s="463"/>
      <c r="G31" s="463"/>
    </row>
  </sheetData>
  <mergeCells count="19">
    <mergeCell ref="E6:G6"/>
    <mergeCell ref="C7:D7"/>
    <mergeCell ref="F7:G7"/>
    <mergeCell ref="A1:G1"/>
    <mergeCell ref="A2:G2"/>
    <mergeCell ref="A3:G3"/>
    <mergeCell ref="A4:G4"/>
    <mergeCell ref="A31:G31"/>
    <mergeCell ref="A5:A7"/>
    <mergeCell ref="A20:A22"/>
    <mergeCell ref="B20:D20"/>
    <mergeCell ref="E20:G20"/>
    <mergeCell ref="B21:D21"/>
    <mergeCell ref="E21:G21"/>
    <mergeCell ref="C22:D22"/>
    <mergeCell ref="F22:G22"/>
    <mergeCell ref="B5:D5"/>
    <mergeCell ref="E5:G5"/>
    <mergeCell ref="B6:D6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44" orientation="landscape" useFirstPageNumber="1" r:id="rId1"/>
  <headerFoot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1" width="6.6640625" style="1" customWidth="1"/>
    <col min="2" max="2" width="40.6640625" style="2" customWidth="1"/>
    <col min="3" max="5" width="25.6640625" style="1" customWidth="1"/>
    <col min="6" max="16384" width="11.44140625" style="1"/>
  </cols>
  <sheetData>
    <row r="1" spans="1:5" ht="15" customHeight="1" thickTop="1" thickBot="1" x14ac:dyDescent="0.35">
      <c r="A1" s="525" t="s">
        <v>2</v>
      </c>
      <c r="B1" s="526"/>
      <c r="C1" s="526"/>
      <c r="D1" s="526"/>
      <c r="E1" s="49" t="s">
        <v>44</v>
      </c>
    </row>
    <row r="2" spans="1:5" ht="15" customHeight="1" thickTop="1" x14ac:dyDescent="0.3">
      <c r="A2" s="527" t="s">
        <v>43</v>
      </c>
      <c r="B2" s="528"/>
      <c r="C2" s="528"/>
      <c r="D2" s="528"/>
      <c r="E2" s="16"/>
    </row>
    <row r="3" spans="1:5" ht="15" customHeight="1" thickBot="1" x14ac:dyDescent="0.35">
      <c r="A3" s="529" t="s">
        <v>70</v>
      </c>
      <c r="B3" s="530"/>
      <c r="C3" s="530"/>
      <c r="D3" s="530"/>
      <c r="E3" s="45"/>
    </row>
    <row r="4" spans="1:5" ht="10.8" thickTop="1" x14ac:dyDescent="0.3"/>
    <row r="5" spans="1:5" ht="13.2" x14ac:dyDescent="0.3">
      <c r="A5" s="414" t="s">
        <v>69</v>
      </c>
      <c r="B5" s="415"/>
      <c r="C5" s="415"/>
      <c r="D5" s="415"/>
      <c r="E5" s="415"/>
    </row>
    <row r="6" spans="1:5" ht="10.8" thickBot="1" x14ac:dyDescent="0.35"/>
    <row r="7" spans="1:5" ht="10.8" thickTop="1" x14ac:dyDescent="0.3">
      <c r="A7" s="19" t="s">
        <v>40</v>
      </c>
      <c r="B7" s="18" t="s">
        <v>39</v>
      </c>
      <c r="C7" s="17" t="s">
        <v>38</v>
      </c>
      <c r="D7" s="17" t="s">
        <v>634</v>
      </c>
      <c r="E7" s="16" t="s">
        <v>9</v>
      </c>
    </row>
    <row r="8" spans="1:5" ht="10.8" thickBot="1" x14ac:dyDescent="0.35">
      <c r="A8" s="48"/>
      <c r="B8" s="47"/>
      <c r="C8" s="46" t="s">
        <v>8</v>
      </c>
      <c r="D8" s="46" t="s">
        <v>633</v>
      </c>
      <c r="E8" s="246" t="s">
        <v>630</v>
      </c>
    </row>
    <row r="9" spans="1:5" ht="13.8" thickTop="1" x14ac:dyDescent="0.3">
      <c r="A9" s="522" t="s">
        <v>68</v>
      </c>
      <c r="B9" s="445"/>
      <c r="C9" s="42">
        <v>0</v>
      </c>
      <c r="D9" s="42">
        <v>4000000</v>
      </c>
      <c r="E9" s="41">
        <v>4000000</v>
      </c>
    </row>
    <row r="10" spans="1:5" ht="13.2" x14ac:dyDescent="0.3">
      <c r="A10" s="522" t="s">
        <v>67</v>
      </c>
      <c r="B10" s="445"/>
      <c r="C10" s="42">
        <v>0</v>
      </c>
      <c r="D10" s="42">
        <v>4000000</v>
      </c>
      <c r="E10" s="41">
        <v>4000000</v>
      </c>
    </row>
    <row r="11" spans="1:5" x14ac:dyDescent="0.3">
      <c r="A11" s="59" t="s">
        <v>66</v>
      </c>
      <c r="B11" s="58" t="s">
        <v>65</v>
      </c>
      <c r="C11" s="42">
        <v>0</v>
      </c>
      <c r="D11" s="42">
        <v>4000000</v>
      </c>
      <c r="E11" s="41">
        <v>4000000</v>
      </c>
    </row>
    <row r="12" spans="1:5" x14ac:dyDescent="0.3">
      <c r="A12" s="40" t="s">
        <v>64</v>
      </c>
      <c r="B12" s="39" t="s">
        <v>63</v>
      </c>
      <c r="C12" s="38">
        <v>0</v>
      </c>
      <c r="D12" s="38">
        <v>4000000</v>
      </c>
      <c r="E12" s="37">
        <v>4000000</v>
      </c>
    </row>
    <row r="13" spans="1:5" ht="13.2" x14ac:dyDescent="0.3">
      <c r="A13" s="533" t="s">
        <v>62</v>
      </c>
      <c r="B13" s="399"/>
      <c r="C13" s="57">
        <v>0</v>
      </c>
      <c r="D13" s="57">
        <v>0</v>
      </c>
      <c r="E13" s="56">
        <v>0</v>
      </c>
    </row>
    <row r="14" spans="1:5" x14ac:dyDescent="0.3">
      <c r="A14" s="44" t="s">
        <v>61</v>
      </c>
      <c r="B14" s="43" t="s">
        <v>60</v>
      </c>
      <c r="C14" s="42">
        <v>0</v>
      </c>
      <c r="D14" s="42">
        <v>0</v>
      </c>
      <c r="E14" s="41">
        <v>0</v>
      </c>
    </row>
    <row r="15" spans="1:5" ht="20.399999999999999" x14ac:dyDescent="0.3">
      <c r="A15" s="44" t="s">
        <v>59</v>
      </c>
      <c r="B15" s="43" t="s">
        <v>58</v>
      </c>
      <c r="C15" s="42">
        <v>0</v>
      </c>
      <c r="D15" s="42">
        <v>0</v>
      </c>
      <c r="E15" s="41">
        <v>0</v>
      </c>
    </row>
    <row r="16" spans="1:5" ht="20.399999999999999" x14ac:dyDescent="0.3">
      <c r="A16" s="44" t="s">
        <v>57</v>
      </c>
      <c r="B16" s="43" t="s">
        <v>56</v>
      </c>
      <c r="C16" s="42">
        <v>0</v>
      </c>
      <c r="D16" s="42">
        <v>0</v>
      </c>
      <c r="E16" s="41">
        <v>0</v>
      </c>
    </row>
    <row r="17" spans="1:5" x14ac:dyDescent="0.3">
      <c r="A17" s="44" t="s">
        <v>55</v>
      </c>
      <c r="B17" s="43" t="s">
        <v>54</v>
      </c>
      <c r="C17" s="42">
        <v>0</v>
      </c>
      <c r="D17" s="42">
        <v>0</v>
      </c>
      <c r="E17" s="41">
        <v>0</v>
      </c>
    </row>
    <row r="18" spans="1:5" ht="13.2" x14ac:dyDescent="0.3">
      <c r="A18" s="531" t="s">
        <v>53</v>
      </c>
      <c r="B18" s="532"/>
      <c r="C18" s="53">
        <v>0</v>
      </c>
      <c r="D18" s="53">
        <v>0</v>
      </c>
      <c r="E18" s="52">
        <v>0</v>
      </c>
    </row>
    <row r="19" spans="1:5" ht="13.2" x14ac:dyDescent="0.3">
      <c r="A19" s="531" t="s">
        <v>52</v>
      </c>
      <c r="B19" s="532"/>
      <c r="C19" s="53">
        <v>0</v>
      </c>
      <c r="D19" s="53">
        <v>0</v>
      </c>
      <c r="E19" s="52">
        <v>0</v>
      </c>
    </row>
    <row r="20" spans="1:5" ht="13.2" x14ac:dyDescent="0.3">
      <c r="A20" s="531" t="s">
        <v>51</v>
      </c>
      <c r="B20" s="532"/>
      <c r="C20" s="53">
        <v>0</v>
      </c>
      <c r="D20" s="53">
        <v>0</v>
      </c>
      <c r="E20" s="52">
        <v>0</v>
      </c>
    </row>
    <row r="21" spans="1:5" x14ac:dyDescent="0.3">
      <c r="A21" s="55"/>
      <c r="B21" s="54" t="s">
        <v>50</v>
      </c>
      <c r="C21" s="53">
        <v>0</v>
      </c>
      <c r="D21" s="53">
        <v>0</v>
      </c>
      <c r="E21" s="52">
        <v>0</v>
      </c>
    </row>
    <row r="22" spans="1:5" x14ac:dyDescent="0.3">
      <c r="A22" s="55"/>
      <c r="B22" s="54" t="s">
        <v>49</v>
      </c>
      <c r="C22" s="53">
        <v>0</v>
      </c>
      <c r="D22" s="53">
        <v>0</v>
      </c>
      <c r="E22" s="52">
        <v>0</v>
      </c>
    </row>
    <row r="23" spans="1:5" ht="10.8" thickBot="1" x14ac:dyDescent="0.35">
      <c r="A23" s="51"/>
      <c r="B23" s="50" t="s">
        <v>48</v>
      </c>
      <c r="C23" s="32">
        <v>0</v>
      </c>
      <c r="D23" s="32">
        <v>0</v>
      </c>
      <c r="E23" s="31">
        <v>0</v>
      </c>
    </row>
    <row r="24" spans="1:5" ht="3.9" customHeight="1" thickTop="1" x14ac:dyDescent="0.3"/>
    <row r="25" spans="1:5" ht="9" customHeight="1" x14ac:dyDescent="0.3">
      <c r="A25" s="22" t="s">
        <v>47</v>
      </c>
      <c r="B25" s="21"/>
      <c r="C25" s="20"/>
      <c r="D25" s="20"/>
      <c r="E25" s="20"/>
    </row>
    <row r="26" spans="1:5" ht="9" customHeight="1" x14ac:dyDescent="0.3">
      <c r="A26" s="22" t="s">
        <v>46</v>
      </c>
      <c r="B26" s="21"/>
      <c r="C26" s="20"/>
      <c r="D26" s="20"/>
      <c r="E26" s="20"/>
    </row>
    <row r="28" spans="1:5" ht="13.8" thickBot="1" x14ac:dyDescent="0.35">
      <c r="A28" s="414" t="s">
        <v>45</v>
      </c>
      <c r="B28" s="384"/>
      <c r="C28" s="384"/>
      <c r="D28" s="384"/>
      <c r="E28" s="384"/>
    </row>
    <row r="29" spans="1:5" ht="10.8" thickTop="1" x14ac:dyDescent="0.3">
      <c r="A29" s="19" t="s">
        <v>11</v>
      </c>
      <c r="B29" s="18" t="s">
        <v>1</v>
      </c>
      <c r="C29" s="17" t="s">
        <v>10</v>
      </c>
      <c r="D29" s="17" t="s">
        <v>634</v>
      </c>
      <c r="E29" s="16" t="s">
        <v>9</v>
      </c>
    </row>
    <row r="30" spans="1:5" ht="10.8" thickBot="1" x14ac:dyDescent="0.35">
      <c r="A30" s="15"/>
      <c r="B30" s="14"/>
      <c r="C30" s="13" t="s">
        <v>8</v>
      </c>
      <c r="D30" s="46" t="s">
        <v>633</v>
      </c>
      <c r="E30" s="247" t="s">
        <v>630</v>
      </c>
    </row>
    <row r="31" spans="1:5" ht="21" thickTop="1" x14ac:dyDescent="0.3">
      <c r="A31" s="12" t="s">
        <v>7</v>
      </c>
      <c r="B31" s="11" t="s">
        <v>6</v>
      </c>
      <c r="C31" s="10"/>
      <c r="D31" s="10"/>
      <c r="E31" s="9"/>
    </row>
    <row r="32" spans="1:5" x14ac:dyDescent="0.3">
      <c r="A32" s="8" t="s">
        <v>5</v>
      </c>
      <c r="B32" s="7" t="s">
        <v>4</v>
      </c>
      <c r="C32" s="6"/>
      <c r="D32" s="6"/>
      <c r="E32" s="5"/>
    </row>
    <row r="33" spans="1:5" ht="13.8" thickBot="1" x14ac:dyDescent="0.35">
      <c r="A33" s="523" t="s">
        <v>3</v>
      </c>
      <c r="B33" s="524"/>
      <c r="C33" s="4">
        <f>C32+C31</f>
        <v>0</v>
      </c>
      <c r="D33" s="4">
        <f>D32+D31</f>
        <v>0</v>
      </c>
      <c r="E33" s="3">
        <f>E32+E31</f>
        <v>0</v>
      </c>
    </row>
    <row r="34" spans="1:5" ht="10.8" thickTop="1" x14ac:dyDescent="0.3"/>
  </sheetData>
  <mergeCells count="12">
    <mergeCell ref="A10:B10"/>
    <mergeCell ref="A9:B9"/>
    <mergeCell ref="A28:E28"/>
    <mergeCell ref="A33:B33"/>
    <mergeCell ref="A1:D1"/>
    <mergeCell ref="A2:D2"/>
    <mergeCell ref="A3:D3"/>
    <mergeCell ref="A5:E5"/>
    <mergeCell ref="A20:B20"/>
    <mergeCell ref="A19:B19"/>
    <mergeCell ref="A18:B18"/>
    <mergeCell ref="A13:B13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45" orientation="landscape" useFirstPageNumber="1" r:id="rId1"/>
  <headerFooter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1" width="6.6640625" style="1" customWidth="1"/>
    <col min="2" max="2" width="40.6640625" style="2" customWidth="1"/>
    <col min="3" max="5" width="25.6640625" style="1" customWidth="1"/>
    <col min="6" max="16384" width="11.44140625" style="1"/>
  </cols>
  <sheetData>
    <row r="1" spans="1:5" ht="15" customHeight="1" thickTop="1" thickBot="1" x14ac:dyDescent="0.35">
      <c r="A1" s="525" t="s">
        <v>2</v>
      </c>
      <c r="B1" s="526"/>
      <c r="C1" s="526"/>
      <c r="D1" s="526"/>
      <c r="E1" s="49" t="s">
        <v>44</v>
      </c>
    </row>
    <row r="2" spans="1:5" ht="15" customHeight="1" thickTop="1" x14ac:dyDescent="0.3">
      <c r="A2" s="527" t="s">
        <v>43</v>
      </c>
      <c r="B2" s="528"/>
      <c r="C2" s="528"/>
      <c r="D2" s="528"/>
      <c r="E2" s="16"/>
    </row>
    <row r="3" spans="1:5" ht="15" customHeight="1" thickBot="1" x14ac:dyDescent="0.35">
      <c r="A3" s="529" t="s">
        <v>42</v>
      </c>
      <c r="B3" s="530"/>
      <c r="C3" s="530"/>
      <c r="D3" s="530"/>
      <c r="E3" s="45"/>
    </row>
    <row r="4" spans="1:5" ht="10.8" thickTop="1" x14ac:dyDescent="0.3"/>
    <row r="5" spans="1:5" ht="13.2" x14ac:dyDescent="0.3">
      <c r="A5" s="414" t="s">
        <v>41</v>
      </c>
      <c r="B5" s="415"/>
      <c r="C5" s="415"/>
      <c r="D5" s="415"/>
      <c r="E5" s="415"/>
    </row>
    <row r="6" spans="1:5" ht="10.8" thickBot="1" x14ac:dyDescent="0.35"/>
    <row r="7" spans="1:5" ht="10.8" thickTop="1" x14ac:dyDescent="0.3">
      <c r="A7" s="19" t="s">
        <v>40</v>
      </c>
      <c r="B7" s="18" t="s">
        <v>39</v>
      </c>
      <c r="C7" s="17" t="s">
        <v>38</v>
      </c>
      <c r="D7" s="17" t="s">
        <v>634</v>
      </c>
      <c r="E7" s="16" t="s">
        <v>9</v>
      </c>
    </row>
    <row r="8" spans="1:5" ht="10.8" thickBot="1" x14ac:dyDescent="0.35">
      <c r="A8" s="48"/>
      <c r="B8" s="47"/>
      <c r="C8" s="46" t="s">
        <v>8</v>
      </c>
      <c r="D8" s="46" t="s">
        <v>633</v>
      </c>
      <c r="E8" s="246" t="s">
        <v>630</v>
      </c>
    </row>
    <row r="9" spans="1:5" ht="13.8" thickTop="1" x14ac:dyDescent="0.3">
      <c r="A9" s="522" t="s">
        <v>37</v>
      </c>
      <c r="B9" s="445"/>
      <c r="C9" s="42">
        <v>0</v>
      </c>
      <c r="D9" s="42">
        <v>51662162</v>
      </c>
      <c r="E9" s="41">
        <v>51662162</v>
      </c>
    </row>
    <row r="10" spans="1:5" ht="13.2" x14ac:dyDescent="0.3">
      <c r="A10" s="522" t="s">
        <v>36</v>
      </c>
      <c r="B10" s="445"/>
      <c r="C10" s="42">
        <v>0</v>
      </c>
      <c r="D10" s="42">
        <v>0</v>
      </c>
      <c r="E10" s="41">
        <v>0</v>
      </c>
    </row>
    <row r="11" spans="1:5" ht="13.2" x14ac:dyDescent="0.3">
      <c r="A11" s="522" t="s">
        <v>35</v>
      </c>
      <c r="B11" s="445"/>
      <c r="C11" s="42">
        <v>0</v>
      </c>
      <c r="D11" s="42">
        <v>0</v>
      </c>
      <c r="E11" s="41">
        <v>0</v>
      </c>
    </row>
    <row r="12" spans="1:5" ht="20.399999999999999" x14ac:dyDescent="0.3">
      <c r="A12" s="44" t="s">
        <v>34</v>
      </c>
      <c r="B12" s="43" t="s">
        <v>33</v>
      </c>
      <c r="C12" s="42">
        <v>0</v>
      </c>
      <c r="D12" s="42">
        <v>0</v>
      </c>
      <c r="E12" s="41">
        <v>0</v>
      </c>
    </row>
    <row r="13" spans="1:5" x14ac:dyDescent="0.3">
      <c r="A13" s="44" t="s">
        <v>32</v>
      </c>
      <c r="B13" s="43" t="s">
        <v>31</v>
      </c>
      <c r="C13" s="42">
        <v>0</v>
      </c>
      <c r="D13" s="42">
        <v>0</v>
      </c>
      <c r="E13" s="41">
        <v>0</v>
      </c>
    </row>
    <row r="14" spans="1:5" x14ac:dyDescent="0.3">
      <c r="A14" s="40" t="s">
        <v>30</v>
      </c>
      <c r="B14" s="39" t="s">
        <v>29</v>
      </c>
      <c r="C14" s="38">
        <v>0</v>
      </c>
      <c r="D14" s="38">
        <v>0</v>
      </c>
      <c r="E14" s="37">
        <v>0</v>
      </c>
    </row>
    <row r="15" spans="1:5" ht="13.2" x14ac:dyDescent="0.3">
      <c r="A15" s="541" t="s">
        <v>28</v>
      </c>
      <c r="B15" s="542"/>
      <c r="C15" s="36">
        <v>0</v>
      </c>
      <c r="D15" s="36">
        <v>0</v>
      </c>
      <c r="E15" s="35">
        <v>0</v>
      </c>
    </row>
    <row r="16" spans="1:5" ht="10.8" thickBot="1" x14ac:dyDescent="0.35">
      <c r="A16" s="34" t="s">
        <v>27</v>
      </c>
      <c r="B16" s="33" t="s">
        <v>26</v>
      </c>
      <c r="C16" s="32">
        <v>0</v>
      </c>
      <c r="D16" s="32">
        <v>51662162</v>
      </c>
      <c r="E16" s="31">
        <v>51662162</v>
      </c>
    </row>
    <row r="17" spans="1:5" ht="20.100000000000001" customHeight="1" thickTop="1" thickBot="1" x14ac:dyDescent="0.35"/>
    <row r="18" spans="1:5" ht="21.6" thickTop="1" thickBot="1" x14ac:dyDescent="0.35">
      <c r="C18" s="30" t="s">
        <v>25</v>
      </c>
      <c r="D18" s="29" t="s">
        <v>24</v>
      </c>
      <c r="E18" s="28" t="s">
        <v>23</v>
      </c>
    </row>
    <row r="19" spans="1:5" ht="14.4" thickTop="1" thickBot="1" x14ac:dyDescent="0.35">
      <c r="A19" s="547" t="s">
        <v>22</v>
      </c>
      <c r="B19" s="548"/>
      <c r="C19" s="27">
        <v>-47662162</v>
      </c>
      <c r="D19" s="26">
        <v>47662162</v>
      </c>
      <c r="E19" s="25">
        <v>47662162</v>
      </c>
    </row>
    <row r="20" spans="1:5" ht="11.4" thickTop="1" thickBot="1" x14ac:dyDescent="0.35"/>
    <row r="21" spans="1:5" ht="14.4" thickTop="1" thickBot="1" x14ac:dyDescent="0.35">
      <c r="A21" s="23"/>
      <c r="B21" s="24"/>
      <c r="C21" s="23"/>
      <c r="D21" s="549" t="s">
        <v>21</v>
      </c>
      <c r="E21" s="550"/>
    </row>
    <row r="22" spans="1:5" ht="13.8" thickTop="1" x14ac:dyDescent="0.3">
      <c r="A22" s="534" t="s">
        <v>20</v>
      </c>
      <c r="B22" s="535"/>
      <c r="C22" s="535"/>
      <c r="D22" s="536">
        <v>4000000</v>
      </c>
      <c r="E22" s="537"/>
    </row>
    <row r="23" spans="1:5" ht="13.2" x14ac:dyDescent="0.3">
      <c r="A23" s="538" t="s">
        <v>19</v>
      </c>
      <c r="B23" s="502"/>
      <c r="C23" s="502"/>
      <c r="D23" s="551">
        <v>51662162</v>
      </c>
      <c r="E23" s="540"/>
    </row>
    <row r="24" spans="1:5" ht="13.2" x14ac:dyDescent="0.3">
      <c r="A24" s="538" t="s">
        <v>18</v>
      </c>
      <c r="B24" s="502"/>
      <c r="C24" s="502"/>
      <c r="D24" s="539">
        <v>47662162</v>
      </c>
      <c r="E24" s="540"/>
    </row>
    <row r="25" spans="1:5" ht="13.8" thickBot="1" x14ac:dyDescent="0.35">
      <c r="A25" s="543" t="s">
        <v>17</v>
      </c>
      <c r="B25" s="544"/>
      <c r="C25" s="544"/>
      <c r="D25" s="545">
        <v>47662162</v>
      </c>
      <c r="E25" s="546"/>
    </row>
    <row r="26" spans="1:5" ht="9.9" customHeight="1" thickTop="1" x14ac:dyDescent="0.3">
      <c r="A26" s="22" t="s">
        <v>16</v>
      </c>
      <c r="B26" s="21"/>
      <c r="C26" s="20"/>
      <c r="D26" s="20"/>
      <c r="E26" s="20"/>
    </row>
    <row r="27" spans="1:5" ht="9.9" customHeight="1" x14ac:dyDescent="0.3">
      <c r="A27" s="22" t="s">
        <v>15</v>
      </c>
      <c r="B27" s="21"/>
      <c r="C27" s="20"/>
      <c r="D27" s="20"/>
      <c r="E27" s="20"/>
    </row>
    <row r="28" spans="1:5" ht="9.9" customHeight="1" x14ac:dyDescent="0.3">
      <c r="A28" s="22" t="s">
        <v>14</v>
      </c>
      <c r="B28" s="21"/>
      <c r="C28" s="20"/>
      <c r="D28" s="20"/>
      <c r="E28" s="20"/>
    </row>
    <row r="29" spans="1:5" ht="9.9" customHeight="1" x14ac:dyDescent="0.3">
      <c r="A29" s="22" t="s">
        <v>13</v>
      </c>
      <c r="B29" s="21"/>
      <c r="C29" s="20"/>
      <c r="D29" s="20"/>
      <c r="E29" s="20"/>
    </row>
    <row r="31" spans="1:5" ht="13.8" thickBot="1" x14ac:dyDescent="0.35">
      <c r="A31" s="414" t="s">
        <v>12</v>
      </c>
      <c r="B31" s="384"/>
      <c r="C31" s="384"/>
      <c r="D31" s="384"/>
      <c r="E31" s="384"/>
    </row>
    <row r="32" spans="1:5" ht="10.8" thickTop="1" x14ac:dyDescent="0.3">
      <c r="A32" s="19" t="s">
        <v>11</v>
      </c>
      <c r="B32" s="18" t="s">
        <v>1</v>
      </c>
      <c r="C32" s="17" t="s">
        <v>10</v>
      </c>
      <c r="D32" s="17" t="s">
        <v>634</v>
      </c>
      <c r="E32" s="16" t="s">
        <v>9</v>
      </c>
    </row>
    <row r="33" spans="1:5" ht="10.8" thickBot="1" x14ac:dyDescent="0.35">
      <c r="A33" s="15"/>
      <c r="B33" s="14"/>
      <c r="C33" s="13" t="s">
        <v>8</v>
      </c>
      <c r="D33" s="46" t="s">
        <v>633</v>
      </c>
      <c r="E33" s="247" t="s">
        <v>631</v>
      </c>
    </row>
    <row r="34" spans="1:5" ht="21" thickTop="1" x14ac:dyDescent="0.3">
      <c r="A34" s="12" t="s">
        <v>7</v>
      </c>
      <c r="B34" s="11" t="s">
        <v>6</v>
      </c>
      <c r="C34" s="10"/>
      <c r="D34" s="10"/>
      <c r="E34" s="9"/>
    </row>
    <row r="35" spans="1:5" x14ac:dyDescent="0.3">
      <c r="A35" s="8" t="s">
        <v>5</v>
      </c>
      <c r="B35" s="7" t="s">
        <v>4</v>
      </c>
      <c r="C35" s="6"/>
      <c r="D35" s="6"/>
      <c r="E35" s="5"/>
    </row>
    <row r="36" spans="1:5" ht="13.8" thickBot="1" x14ac:dyDescent="0.35">
      <c r="A36" s="523" t="s">
        <v>3</v>
      </c>
      <c r="B36" s="524"/>
      <c r="C36" s="4">
        <f>C35+C34</f>
        <v>0</v>
      </c>
      <c r="D36" s="4">
        <f>D35+D34</f>
        <v>0</v>
      </c>
      <c r="E36" s="3">
        <f>E35+E34</f>
        <v>0</v>
      </c>
    </row>
    <row r="37" spans="1:5" ht="10.8" thickTop="1" x14ac:dyDescent="0.3"/>
  </sheetData>
  <mergeCells count="20">
    <mergeCell ref="A19:B19"/>
    <mergeCell ref="D21:E21"/>
    <mergeCell ref="A23:C23"/>
    <mergeCell ref="D23:E23"/>
    <mergeCell ref="A31:E31"/>
    <mergeCell ref="A36:B36"/>
    <mergeCell ref="A1:D1"/>
    <mergeCell ref="A2:D2"/>
    <mergeCell ref="A3:D3"/>
    <mergeCell ref="A5:E5"/>
    <mergeCell ref="A22:C22"/>
    <mergeCell ref="D22:E22"/>
    <mergeCell ref="A24:C24"/>
    <mergeCell ref="D24:E24"/>
    <mergeCell ref="A15:B15"/>
    <mergeCell ref="A11:B11"/>
    <mergeCell ref="A25:C25"/>
    <mergeCell ref="D25:E25"/>
    <mergeCell ref="A10:B10"/>
    <mergeCell ref="A9:B9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46" orientation="landscape" useFirstPageNumber="1" r:id="rId1"/>
  <headerFoot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workbookViewId="0">
      <selection sqref="A1:P2"/>
    </sheetView>
  </sheetViews>
  <sheetFormatPr baseColWidth="10" defaultColWidth="11.5546875" defaultRowHeight="13.2" x14ac:dyDescent="0.25"/>
  <cols>
    <col min="1" max="1" width="17.109375" style="254" customWidth="1"/>
    <col min="2" max="2" width="24.109375" style="254" customWidth="1"/>
    <col min="3" max="3" width="11" style="254" customWidth="1"/>
    <col min="4" max="4" width="13.109375" style="254" customWidth="1"/>
    <col min="5" max="5" width="10.33203125" style="254" customWidth="1"/>
    <col min="6" max="6" width="13" style="254" customWidth="1"/>
    <col min="7" max="8" width="9.44140625" style="254" customWidth="1"/>
    <col min="9" max="9" width="11.5546875" style="254"/>
    <col min="10" max="10" width="8.109375" style="254" customWidth="1"/>
    <col min="11" max="11" width="12.6640625" style="254" customWidth="1"/>
    <col min="12" max="16" width="11" style="254" customWidth="1"/>
    <col min="17" max="256" width="11.5546875" style="254"/>
    <col min="257" max="257" width="17.109375" style="254" customWidth="1"/>
    <col min="258" max="258" width="24.109375" style="254" customWidth="1"/>
    <col min="259" max="259" width="11" style="254" customWidth="1"/>
    <col min="260" max="260" width="13.109375" style="254" customWidth="1"/>
    <col min="261" max="261" width="10.33203125" style="254" customWidth="1"/>
    <col min="262" max="262" width="13" style="254" customWidth="1"/>
    <col min="263" max="264" width="9.44140625" style="254" customWidth="1"/>
    <col min="265" max="265" width="11.5546875" style="254"/>
    <col min="266" max="266" width="8.109375" style="254" customWidth="1"/>
    <col min="267" max="267" width="12.6640625" style="254" customWidth="1"/>
    <col min="268" max="272" width="11" style="254" customWidth="1"/>
    <col min="273" max="512" width="11.5546875" style="254"/>
    <col min="513" max="513" width="17.109375" style="254" customWidth="1"/>
    <col min="514" max="514" width="24.109375" style="254" customWidth="1"/>
    <col min="515" max="515" width="11" style="254" customWidth="1"/>
    <col min="516" max="516" width="13.109375" style="254" customWidth="1"/>
    <col min="517" max="517" width="10.33203125" style="254" customWidth="1"/>
    <col min="518" max="518" width="13" style="254" customWidth="1"/>
    <col min="519" max="520" width="9.44140625" style="254" customWidth="1"/>
    <col min="521" max="521" width="11.5546875" style="254"/>
    <col min="522" max="522" width="8.109375" style="254" customWidth="1"/>
    <col min="523" max="523" width="12.6640625" style="254" customWidth="1"/>
    <col min="524" max="528" width="11" style="254" customWidth="1"/>
    <col min="529" max="768" width="11.5546875" style="254"/>
    <col min="769" max="769" width="17.109375" style="254" customWidth="1"/>
    <col min="770" max="770" width="24.109375" style="254" customWidth="1"/>
    <col min="771" max="771" width="11" style="254" customWidth="1"/>
    <col min="772" max="772" width="13.109375" style="254" customWidth="1"/>
    <col min="773" max="773" width="10.33203125" style="254" customWidth="1"/>
    <col min="774" max="774" width="13" style="254" customWidth="1"/>
    <col min="775" max="776" width="9.44140625" style="254" customWidth="1"/>
    <col min="777" max="777" width="11.5546875" style="254"/>
    <col min="778" max="778" width="8.109375" style="254" customWidth="1"/>
    <col min="779" max="779" width="12.6640625" style="254" customWidth="1"/>
    <col min="780" max="784" width="11" style="254" customWidth="1"/>
    <col min="785" max="1024" width="11.5546875" style="254"/>
    <col min="1025" max="1025" width="17.109375" style="254" customWidth="1"/>
    <col min="1026" max="1026" width="24.109375" style="254" customWidth="1"/>
    <col min="1027" max="1027" width="11" style="254" customWidth="1"/>
    <col min="1028" max="1028" width="13.109375" style="254" customWidth="1"/>
    <col min="1029" max="1029" width="10.33203125" style="254" customWidth="1"/>
    <col min="1030" max="1030" width="13" style="254" customWidth="1"/>
    <col min="1031" max="1032" width="9.44140625" style="254" customWidth="1"/>
    <col min="1033" max="1033" width="11.5546875" style="254"/>
    <col min="1034" max="1034" width="8.109375" style="254" customWidth="1"/>
    <col min="1035" max="1035" width="12.6640625" style="254" customWidth="1"/>
    <col min="1036" max="1040" width="11" style="254" customWidth="1"/>
    <col min="1041" max="1280" width="11.5546875" style="254"/>
    <col min="1281" max="1281" width="17.109375" style="254" customWidth="1"/>
    <col min="1282" max="1282" width="24.109375" style="254" customWidth="1"/>
    <col min="1283" max="1283" width="11" style="254" customWidth="1"/>
    <col min="1284" max="1284" width="13.109375" style="254" customWidth="1"/>
    <col min="1285" max="1285" width="10.33203125" style="254" customWidth="1"/>
    <col min="1286" max="1286" width="13" style="254" customWidth="1"/>
    <col min="1287" max="1288" width="9.44140625" style="254" customWidth="1"/>
    <col min="1289" max="1289" width="11.5546875" style="254"/>
    <col min="1290" max="1290" width="8.109375" style="254" customWidth="1"/>
    <col min="1291" max="1291" width="12.6640625" style="254" customWidth="1"/>
    <col min="1292" max="1296" width="11" style="254" customWidth="1"/>
    <col min="1297" max="1536" width="11.5546875" style="254"/>
    <col min="1537" max="1537" width="17.109375" style="254" customWidth="1"/>
    <col min="1538" max="1538" width="24.109375" style="254" customWidth="1"/>
    <col min="1539" max="1539" width="11" style="254" customWidth="1"/>
    <col min="1540" max="1540" width="13.109375" style="254" customWidth="1"/>
    <col min="1541" max="1541" width="10.33203125" style="254" customWidth="1"/>
    <col min="1542" max="1542" width="13" style="254" customWidth="1"/>
    <col min="1543" max="1544" width="9.44140625" style="254" customWidth="1"/>
    <col min="1545" max="1545" width="11.5546875" style="254"/>
    <col min="1546" max="1546" width="8.109375" style="254" customWidth="1"/>
    <col min="1547" max="1547" width="12.6640625" style="254" customWidth="1"/>
    <col min="1548" max="1552" width="11" style="254" customWidth="1"/>
    <col min="1553" max="1792" width="11.5546875" style="254"/>
    <col min="1793" max="1793" width="17.109375" style="254" customWidth="1"/>
    <col min="1794" max="1794" width="24.109375" style="254" customWidth="1"/>
    <col min="1795" max="1795" width="11" style="254" customWidth="1"/>
    <col min="1796" max="1796" width="13.109375" style="254" customWidth="1"/>
    <col min="1797" max="1797" width="10.33203125" style="254" customWidth="1"/>
    <col min="1798" max="1798" width="13" style="254" customWidth="1"/>
    <col min="1799" max="1800" width="9.44140625" style="254" customWidth="1"/>
    <col min="1801" max="1801" width="11.5546875" style="254"/>
    <col min="1802" max="1802" width="8.109375" style="254" customWidth="1"/>
    <col min="1803" max="1803" width="12.6640625" style="254" customWidth="1"/>
    <col min="1804" max="1808" width="11" style="254" customWidth="1"/>
    <col min="1809" max="2048" width="11.5546875" style="254"/>
    <col min="2049" max="2049" width="17.109375" style="254" customWidth="1"/>
    <col min="2050" max="2050" width="24.109375" style="254" customWidth="1"/>
    <col min="2051" max="2051" width="11" style="254" customWidth="1"/>
    <col min="2052" max="2052" width="13.109375" style="254" customWidth="1"/>
    <col min="2053" max="2053" width="10.33203125" style="254" customWidth="1"/>
    <col min="2054" max="2054" width="13" style="254" customWidth="1"/>
    <col min="2055" max="2056" width="9.44140625" style="254" customWidth="1"/>
    <col min="2057" max="2057" width="11.5546875" style="254"/>
    <col min="2058" max="2058" width="8.109375" style="254" customWidth="1"/>
    <col min="2059" max="2059" width="12.6640625" style="254" customWidth="1"/>
    <col min="2060" max="2064" width="11" style="254" customWidth="1"/>
    <col min="2065" max="2304" width="11.5546875" style="254"/>
    <col min="2305" max="2305" width="17.109375" style="254" customWidth="1"/>
    <col min="2306" max="2306" width="24.109375" style="254" customWidth="1"/>
    <col min="2307" max="2307" width="11" style="254" customWidth="1"/>
    <col min="2308" max="2308" width="13.109375" style="254" customWidth="1"/>
    <col min="2309" max="2309" width="10.33203125" style="254" customWidth="1"/>
    <col min="2310" max="2310" width="13" style="254" customWidth="1"/>
    <col min="2311" max="2312" width="9.44140625" style="254" customWidth="1"/>
    <col min="2313" max="2313" width="11.5546875" style="254"/>
    <col min="2314" max="2314" width="8.109375" style="254" customWidth="1"/>
    <col min="2315" max="2315" width="12.6640625" style="254" customWidth="1"/>
    <col min="2316" max="2320" width="11" style="254" customWidth="1"/>
    <col min="2321" max="2560" width="11.5546875" style="254"/>
    <col min="2561" max="2561" width="17.109375" style="254" customWidth="1"/>
    <col min="2562" max="2562" width="24.109375" style="254" customWidth="1"/>
    <col min="2563" max="2563" width="11" style="254" customWidth="1"/>
    <col min="2564" max="2564" width="13.109375" style="254" customWidth="1"/>
    <col min="2565" max="2565" width="10.33203125" style="254" customWidth="1"/>
    <col min="2566" max="2566" width="13" style="254" customWidth="1"/>
    <col min="2567" max="2568" width="9.44140625" style="254" customWidth="1"/>
    <col min="2569" max="2569" width="11.5546875" style="254"/>
    <col min="2570" max="2570" width="8.109375" style="254" customWidth="1"/>
    <col min="2571" max="2571" width="12.6640625" style="254" customWidth="1"/>
    <col min="2572" max="2576" width="11" style="254" customWidth="1"/>
    <col min="2577" max="2816" width="11.5546875" style="254"/>
    <col min="2817" max="2817" width="17.109375" style="254" customWidth="1"/>
    <col min="2818" max="2818" width="24.109375" style="254" customWidth="1"/>
    <col min="2819" max="2819" width="11" style="254" customWidth="1"/>
    <col min="2820" max="2820" width="13.109375" style="254" customWidth="1"/>
    <col min="2821" max="2821" width="10.33203125" style="254" customWidth="1"/>
    <col min="2822" max="2822" width="13" style="254" customWidth="1"/>
    <col min="2823" max="2824" width="9.44140625" style="254" customWidth="1"/>
    <col min="2825" max="2825" width="11.5546875" style="254"/>
    <col min="2826" max="2826" width="8.109375" style="254" customWidth="1"/>
    <col min="2827" max="2827" width="12.6640625" style="254" customWidth="1"/>
    <col min="2828" max="2832" width="11" style="254" customWidth="1"/>
    <col min="2833" max="3072" width="11.5546875" style="254"/>
    <col min="3073" max="3073" width="17.109375" style="254" customWidth="1"/>
    <col min="3074" max="3074" width="24.109375" style="254" customWidth="1"/>
    <col min="3075" max="3075" width="11" style="254" customWidth="1"/>
    <col min="3076" max="3076" width="13.109375" style="254" customWidth="1"/>
    <col min="3077" max="3077" width="10.33203125" style="254" customWidth="1"/>
    <col min="3078" max="3078" width="13" style="254" customWidth="1"/>
    <col min="3079" max="3080" width="9.44140625" style="254" customWidth="1"/>
    <col min="3081" max="3081" width="11.5546875" style="254"/>
    <col min="3082" max="3082" width="8.109375" style="254" customWidth="1"/>
    <col min="3083" max="3083" width="12.6640625" style="254" customWidth="1"/>
    <col min="3084" max="3088" width="11" style="254" customWidth="1"/>
    <col min="3089" max="3328" width="11.5546875" style="254"/>
    <col min="3329" max="3329" width="17.109375" style="254" customWidth="1"/>
    <col min="3330" max="3330" width="24.109375" style="254" customWidth="1"/>
    <col min="3331" max="3331" width="11" style="254" customWidth="1"/>
    <col min="3332" max="3332" width="13.109375" style="254" customWidth="1"/>
    <col min="3333" max="3333" width="10.33203125" style="254" customWidth="1"/>
    <col min="3334" max="3334" width="13" style="254" customWidth="1"/>
    <col min="3335" max="3336" width="9.44140625" style="254" customWidth="1"/>
    <col min="3337" max="3337" width="11.5546875" style="254"/>
    <col min="3338" max="3338" width="8.109375" style="254" customWidth="1"/>
    <col min="3339" max="3339" width="12.6640625" style="254" customWidth="1"/>
    <col min="3340" max="3344" width="11" style="254" customWidth="1"/>
    <col min="3345" max="3584" width="11.5546875" style="254"/>
    <col min="3585" max="3585" width="17.109375" style="254" customWidth="1"/>
    <col min="3586" max="3586" width="24.109375" style="254" customWidth="1"/>
    <col min="3587" max="3587" width="11" style="254" customWidth="1"/>
    <col min="3588" max="3588" width="13.109375" style="254" customWidth="1"/>
    <col min="3589" max="3589" width="10.33203125" style="254" customWidth="1"/>
    <col min="3590" max="3590" width="13" style="254" customWidth="1"/>
    <col min="3591" max="3592" width="9.44140625" style="254" customWidth="1"/>
    <col min="3593" max="3593" width="11.5546875" style="254"/>
    <col min="3594" max="3594" width="8.109375" style="254" customWidth="1"/>
    <col min="3595" max="3595" width="12.6640625" style="254" customWidth="1"/>
    <col min="3596" max="3600" width="11" style="254" customWidth="1"/>
    <col min="3601" max="3840" width="11.5546875" style="254"/>
    <col min="3841" max="3841" width="17.109375" style="254" customWidth="1"/>
    <col min="3842" max="3842" width="24.109375" style="254" customWidth="1"/>
    <col min="3843" max="3843" width="11" style="254" customWidth="1"/>
    <col min="3844" max="3844" width="13.109375" style="254" customWidth="1"/>
    <col min="3845" max="3845" width="10.33203125" style="254" customWidth="1"/>
    <col min="3846" max="3846" width="13" style="254" customWidth="1"/>
    <col min="3847" max="3848" width="9.44140625" style="254" customWidth="1"/>
    <col min="3849" max="3849" width="11.5546875" style="254"/>
    <col min="3850" max="3850" width="8.109375" style="254" customWidth="1"/>
    <col min="3851" max="3851" width="12.6640625" style="254" customWidth="1"/>
    <col min="3852" max="3856" width="11" style="254" customWidth="1"/>
    <col min="3857" max="4096" width="11.5546875" style="254"/>
    <col min="4097" max="4097" width="17.109375" style="254" customWidth="1"/>
    <col min="4098" max="4098" width="24.109375" style="254" customWidth="1"/>
    <col min="4099" max="4099" width="11" style="254" customWidth="1"/>
    <col min="4100" max="4100" width="13.109375" style="254" customWidth="1"/>
    <col min="4101" max="4101" width="10.33203125" style="254" customWidth="1"/>
    <col min="4102" max="4102" width="13" style="254" customWidth="1"/>
    <col min="4103" max="4104" width="9.44140625" style="254" customWidth="1"/>
    <col min="4105" max="4105" width="11.5546875" style="254"/>
    <col min="4106" max="4106" width="8.109375" style="254" customWidth="1"/>
    <col min="4107" max="4107" width="12.6640625" style="254" customWidth="1"/>
    <col min="4108" max="4112" width="11" style="254" customWidth="1"/>
    <col min="4113" max="4352" width="11.5546875" style="254"/>
    <col min="4353" max="4353" width="17.109375" style="254" customWidth="1"/>
    <col min="4354" max="4354" width="24.109375" style="254" customWidth="1"/>
    <col min="4355" max="4355" width="11" style="254" customWidth="1"/>
    <col min="4356" max="4356" width="13.109375" style="254" customWidth="1"/>
    <col min="4357" max="4357" width="10.33203125" style="254" customWidth="1"/>
    <col min="4358" max="4358" width="13" style="254" customWidth="1"/>
    <col min="4359" max="4360" width="9.44140625" style="254" customWidth="1"/>
    <col min="4361" max="4361" width="11.5546875" style="254"/>
    <col min="4362" max="4362" width="8.109375" style="254" customWidth="1"/>
    <col min="4363" max="4363" width="12.6640625" style="254" customWidth="1"/>
    <col min="4364" max="4368" width="11" style="254" customWidth="1"/>
    <col min="4369" max="4608" width="11.5546875" style="254"/>
    <col min="4609" max="4609" width="17.109375" style="254" customWidth="1"/>
    <col min="4610" max="4610" width="24.109375" style="254" customWidth="1"/>
    <col min="4611" max="4611" width="11" style="254" customWidth="1"/>
    <col min="4612" max="4612" width="13.109375" style="254" customWidth="1"/>
    <col min="4613" max="4613" width="10.33203125" style="254" customWidth="1"/>
    <col min="4614" max="4614" width="13" style="254" customWidth="1"/>
    <col min="4615" max="4616" width="9.44140625" style="254" customWidth="1"/>
    <col min="4617" max="4617" width="11.5546875" style="254"/>
    <col min="4618" max="4618" width="8.109375" style="254" customWidth="1"/>
    <col min="4619" max="4619" width="12.6640625" style="254" customWidth="1"/>
    <col min="4620" max="4624" width="11" style="254" customWidth="1"/>
    <col min="4625" max="4864" width="11.5546875" style="254"/>
    <col min="4865" max="4865" width="17.109375" style="254" customWidth="1"/>
    <col min="4866" max="4866" width="24.109375" style="254" customWidth="1"/>
    <col min="4867" max="4867" width="11" style="254" customWidth="1"/>
    <col min="4868" max="4868" width="13.109375" style="254" customWidth="1"/>
    <col min="4869" max="4869" width="10.33203125" style="254" customWidth="1"/>
    <col min="4870" max="4870" width="13" style="254" customWidth="1"/>
    <col min="4871" max="4872" width="9.44140625" style="254" customWidth="1"/>
    <col min="4873" max="4873" width="11.5546875" style="254"/>
    <col min="4874" max="4874" width="8.109375" style="254" customWidth="1"/>
    <col min="4875" max="4875" width="12.6640625" style="254" customWidth="1"/>
    <col min="4876" max="4880" width="11" style="254" customWidth="1"/>
    <col min="4881" max="5120" width="11.5546875" style="254"/>
    <col min="5121" max="5121" width="17.109375" style="254" customWidth="1"/>
    <col min="5122" max="5122" width="24.109375" style="254" customWidth="1"/>
    <col min="5123" max="5123" width="11" style="254" customWidth="1"/>
    <col min="5124" max="5124" width="13.109375" style="254" customWidth="1"/>
    <col min="5125" max="5125" width="10.33203125" style="254" customWidth="1"/>
    <col min="5126" max="5126" width="13" style="254" customWidth="1"/>
    <col min="5127" max="5128" width="9.44140625" style="254" customWidth="1"/>
    <col min="5129" max="5129" width="11.5546875" style="254"/>
    <col min="5130" max="5130" width="8.109375" style="254" customWidth="1"/>
    <col min="5131" max="5131" width="12.6640625" style="254" customWidth="1"/>
    <col min="5132" max="5136" width="11" style="254" customWidth="1"/>
    <col min="5137" max="5376" width="11.5546875" style="254"/>
    <col min="5377" max="5377" width="17.109375" style="254" customWidth="1"/>
    <col min="5378" max="5378" width="24.109375" style="254" customWidth="1"/>
    <col min="5379" max="5379" width="11" style="254" customWidth="1"/>
    <col min="5380" max="5380" width="13.109375" style="254" customWidth="1"/>
    <col min="5381" max="5381" width="10.33203125" style="254" customWidth="1"/>
    <col min="5382" max="5382" width="13" style="254" customWidth="1"/>
    <col min="5383" max="5384" width="9.44140625" style="254" customWidth="1"/>
    <col min="5385" max="5385" width="11.5546875" style="254"/>
    <col min="5386" max="5386" width="8.109375" style="254" customWidth="1"/>
    <col min="5387" max="5387" width="12.6640625" style="254" customWidth="1"/>
    <col min="5388" max="5392" width="11" style="254" customWidth="1"/>
    <col min="5393" max="5632" width="11.5546875" style="254"/>
    <col min="5633" max="5633" width="17.109375" style="254" customWidth="1"/>
    <col min="5634" max="5634" width="24.109375" style="254" customWidth="1"/>
    <col min="5635" max="5635" width="11" style="254" customWidth="1"/>
    <col min="5636" max="5636" width="13.109375" style="254" customWidth="1"/>
    <col min="5637" max="5637" width="10.33203125" style="254" customWidth="1"/>
    <col min="5638" max="5638" width="13" style="254" customWidth="1"/>
    <col min="5639" max="5640" width="9.44140625" style="254" customWidth="1"/>
    <col min="5641" max="5641" width="11.5546875" style="254"/>
    <col min="5642" max="5642" width="8.109375" style="254" customWidth="1"/>
    <col min="5643" max="5643" width="12.6640625" style="254" customWidth="1"/>
    <col min="5644" max="5648" width="11" style="254" customWidth="1"/>
    <col min="5649" max="5888" width="11.5546875" style="254"/>
    <col min="5889" max="5889" width="17.109375" style="254" customWidth="1"/>
    <col min="5890" max="5890" width="24.109375" style="254" customWidth="1"/>
    <col min="5891" max="5891" width="11" style="254" customWidth="1"/>
    <col min="5892" max="5892" width="13.109375" style="254" customWidth="1"/>
    <col min="5893" max="5893" width="10.33203125" style="254" customWidth="1"/>
    <col min="5894" max="5894" width="13" style="254" customWidth="1"/>
    <col min="5895" max="5896" width="9.44140625" style="254" customWidth="1"/>
    <col min="5897" max="5897" width="11.5546875" style="254"/>
    <col min="5898" max="5898" width="8.109375" style="254" customWidth="1"/>
    <col min="5899" max="5899" width="12.6640625" style="254" customWidth="1"/>
    <col min="5900" max="5904" width="11" style="254" customWidth="1"/>
    <col min="5905" max="6144" width="11.5546875" style="254"/>
    <col min="6145" max="6145" width="17.109375" style="254" customWidth="1"/>
    <col min="6146" max="6146" width="24.109375" style="254" customWidth="1"/>
    <col min="6147" max="6147" width="11" style="254" customWidth="1"/>
    <col min="6148" max="6148" width="13.109375" style="254" customWidth="1"/>
    <col min="6149" max="6149" width="10.33203125" style="254" customWidth="1"/>
    <col min="6150" max="6150" width="13" style="254" customWidth="1"/>
    <col min="6151" max="6152" width="9.44140625" style="254" customWidth="1"/>
    <col min="6153" max="6153" width="11.5546875" style="254"/>
    <col min="6154" max="6154" width="8.109375" style="254" customWidth="1"/>
    <col min="6155" max="6155" width="12.6640625" style="254" customWidth="1"/>
    <col min="6156" max="6160" width="11" style="254" customWidth="1"/>
    <col min="6161" max="6400" width="11.5546875" style="254"/>
    <col min="6401" max="6401" width="17.109375" style="254" customWidth="1"/>
    <col min="6402" max="6402" width="24.109375" style="254" customWidth="1"/>
    <col min="6403" max="6403" width="11" style="254" customWidth="1"/>
    <col min="6404" max="6404" width="13.109375" style="254" customWidth="1"/>
    <col min="6405" max="6405" width="10.33203125" style="254" customWidth="1"/>
    <col min="6406" max="6406" width="13" style="254" customWidth="1"/>
    <col min="6407" max="6408" width="9.44140625" style="254" customWidth="1"/>
    <col min="6409" max="6409" width="11.5546875" style="254"/>
    <col min="6410" max="6410" width="8.109375" style="254" customWidth="1"/>
    <col min="6411" max="6411" width="12.6640625" style="254" customWidth="1"/>
    <col min="6412" max="6416" width="11" style="254" customWidth="1"/>
    <col min="6417" max="6656" width="11.5546875" style="254"/>
    <col min="6657" max="6657" width="17.109375" style="254" customWidth="1"/>
    <col min="6658" max="6658" width="24.109375" style="254" customWidth="1"/>
    <col min="6659" max="6659" width="11" style="254" customWidth="1"/>
    <col min="6660" max="6660" width="13.109375" style="254" customWidth="1"/>
    <col min="6661" max="6661" width="10.33203125" style="254" customWidth="1"/>
    <col min="6662" max="6662" width="13" style="254" customWidth="1"/>
    <col min="6663" max="6664" width="9.44140625" style="254" customWidth="1"/>
    <col min="6665" max="6665" width="11.5546875" style="254"/>
    <col min="6666" max="6666" width="8.109375" style="254" customWidth="1"/>
    <col min="6667" max="6667" width="12.6640625" style="254" customWidth="1"/>
    <col min="6668" max="6672" width="11" style="254" customWidth="1"/>
    <col min="6673" max="6912" width="11.5546875" style="254"/>
    <col min="6913" max="6913" width="17.109375" style="254" customWidth="1"/>
    <col min="6914" max="6914" width="24.109375" style="254" customWidth="1"/>
    <col min="6915" max="6915" width="11" style="254" customWidth="1"/>
    <col min="6916" max="6916" width="13.109375" style="254" customWidth="1"/>
    <col min="6917" max="6917" width="10.33203125" style="254" customWidth="1"/>
    <col min="6918" max="6918" width="13" style="254" customWidth="1"/>
    <col min="6919" max="6920" width="9.44140625" style="254" customWidth="1"/>
    <col min="6921" max="6921" width="11.5546875" style="254"/>
    <col min="6922" max="6922" width="8.109375" style="254" customWidth="1"/>
    <col min="6923" max="6923" width="12.6640625" style="254" customWidth="1"/>
    <col min="6924" max="6928" width="11" style="254" customWidth="1"/>
    <col min="6929" max="7168" width="11.5546875" style="254"/>
    <col min="7169" max="7169" width="17.109375" style="254" customWidth="1"/>
    <col min="7170" max="7170" width="24.109375" style="254" customWidth="1"/>
    <col min="7171" max="7171" width="11" style="254" customWidth="1"/>
    <col min="7172" max="7172" width="13.109375" style="254" customWidth="1"/>
    <col min="7173" max="7173" width="10.33203125" style="254" customWidth="1"/>
    <col min="7174" max="7174" width="13" style="254" customWidth="1"/>
    <col min="7175" max="7176" width="9.44140625" style="254" customWidth="1"/>
    <col min="7177" max="7177" width="11.5546875" style="254"/>
    <col min="7178" max="7178" width="8.109375" style="254" customWidth="1"/>
    <col min="7179" max="7179" width="12.6640625" style="254" customWidth="1"/>
    <col min="7180" max="7184" width="11" style="254" customWidth="1"/>
    <col min="7185" max="7424" width="11.5546875" style="254"/>
    <col min="7425" max="7425" width="17.109375" style="254" customWidth="1"/>
    <col min="7426" max="7426" width="24.109375" style="254" customWidth="1"/>
    <col min="7427" max="7427" width="11" style="254" customWidth="1"/>
    <col min="7428" max="7428" width="13.109375" style="254" customWidth="1"/>
    <col min="7429" max="7429" width="10.33203125" style="254" customWidth="1"/>
    <col min="7430" max="7430" width="13" style="254" customWidth="1"/>
    <col min="7431" max="7432" width="9.44140625" style="254" customWidth="1"/>
    <col min="7433" max="7433" width="11.5546875" style="254"/>
    <col min="7434" max="7434" width="8.109375" style="254" customWidth="1"/>
    <col min="7435" max="7435" width="12.6640625" style="254" customWidth="1"/>
    <col min="7436" max="7440" width="11" style="254" customWidth="1"/>
    <col min="7441" max="7680" width="11.5546875" style="254"/>
    <col min="7681" max="7681" width="17.109375" style="254" customWidth="1"/>
    <col min="7682" max="7682" width="24.109375" style="254" customWidth="1"/>
    <col min="7683" max="7683" width="11" style="254" customWidth="1"/>
    <col min="7684" max="7684" width="13.109375" style="254" customWidth="1"/>
    <col min="7685" max="7685" width="10.33203125" style="254" customWidth="1"/>
    <col min="7686" max="7686" width="13" style="254" customWidth="1"/>
    <col min="7687" max="7688" width="9.44140625" style="254" customWidth="1"/>
    <col min="7689" max="7689" width="11.5546875" style="254"/>
    <col min="7690" max="7690" width="8.109375" style="254" customWidth="1"/>
    <col min="7691" max="7691" width="12.6640625" style="254" customWidth="1"/>
    <col min="7692" max="7696" width="11" style="254" customWidth="1"/>
    <col min="7697" max="7936" width="11.5546875" style="254"/>
    <col min="7937" max="7937" width="17.109375" style="254" customWidth="1"/>
    <col min="7938" max="7938" width="24.109375" style="254" customWidth="1"/>
    <col min="7939" max="7939" width="11" style="254" customWidth="1"/>
    <col min="7940" max="7940" width="13.109375" style="254" customWidth="1"/>
    <col min="7941" max="7941" width="10.33203125" style="254" customWidth="1"/>
    <col min="7942" max="7942" width="13" style="254" customWidth="1"/>
    <col min="7943" max="7944" width="9.44140625" style="254" customWidth="1"/>
    <col min="7945" max="7945" width="11.5546875" style="254"/>
    <col min="7946" max="7946" width="8.109375" style="254" customWidth="1"/>
    <col min="7947" max="7947" width="12.6640625" style="254" customWidth="1"/>
    <col min="7948" max="7952" width="11" style="254" customWidth="1"/>
    <col min="7953" max="8192" width="11.5546875" style="254"/>
    <col min="8193" max="8193" width="17.109375" style="254" customWidth="1"/>
    <col min="8194" max="8194" width="24.109375" style="254" customWidth="1"/>
    <col min="8195" max="8195" width="11" style="254" customWidth="1"/>
    <col min="8196" max="8196" width="13.109375" style="254" customWidth="1"/>
    <col min="8197" max="8197" width="10.33203125" style="254" customWidth="1"/>
    <col min="8198" max="8198" width="13" style="254" customWidth="1"/>
    <col min="8199" max="8200" width="9.44140625" style="254" customWidth="1"/>
    <col min="8201" max="8201" width="11.5546875" style="254"/>
    <col min="8202" max="8202" width="8.109375" style="254" customWidth="1"/>
    <col min="8203" max="8203" width="12.6640625" style="254" customWidth="1"/>
    <col min="8204" max="8208" width="11" style="254" customWidth="1"/>
    <col min="8209" max="8448" width="11.5546875" style="254"/>
    <col min="8449" max="8449" width="17.109375" style="254" customWidth="1"/>
    <col min="8450" max="8450" width="24.109375" style="254" customWidth="1"/>
    <col min="8451" max="8451" width="11" style="254" customWidth="1"/>
    <col min="8452" max="8452" width="13.109375" style="254" customWidth="1"/>
    <col min="8453" max="8453" width="10.33203125" style="254" customWidth="1"/>
    <col min="8454" max="8454" width="13" style="254" customWidth="1"/>
    <col min="8455" max="8456" width="9.44140625" style="254" customWidth="1"/>
    <col min="8457" max="8457" width="11.5546875" style="254"/>
    <col min="8458" max="8458" width="8.109375" style="254" customWidth="1"/>
    <col min="8459" max="8459" width="12.6640625" style="254" customWidth="1"/>
    <col min="8460" max="8464" width="11" style="254" customWidth="1"/>
    <col min="8465" max="8704" width="11.5546875" style="254"/>
    <col min="8705" max="8705" width="17.109375" style="254" customWidth="1"/>
    <col min="8706" max="8706" width="24.109375" style="254" customWidth="1"/>
    <col min="8707" max="8707" width="11" style="254" customWidth="1"/>
    <col min="8708" max="8708" width="13.109375" style="254" customWidth="1"/>
    <col min="8709" max="8709" width="10.33203125" style="254" customWidth="1"/>
    <col min="8710" max="8710" width="13" style="254" customWidth="1"/>
    <col min="8711" max="8712" width="9.44140625" style="254" customWidth="1"/>
    <col min="8713" max="8713" width="11.5546875" style="254"/>
    <col min="8714" max="8714" width="8.109375" style="254" customWidth="1"/>
    <col min="8715" max="8715" width="12.6640625" style="254" customWidth="1"/>
    <col min="8716" max="8720" width="11" style="254" customWidth="1"/>
    <col min="8721" max="8960" width="11.5546875" style="254"/>
    <col min="8961" max="8961" width="17.109375" style="254" customWidth="1"/>
    <col min="8962" max="8962" width="24.109375" style="254" customWidth="1"/>
    <col min="8963" max="8963" width="11" style="254" customWidth="1"/>
    <col min="8964" max="8964" width="13.109375" style="254" customWidth="1"/>
    <col min="8965" max="8965" width="10.33203125" style="254" customWidth="1"/>
    <col min="8966" max="8966" width="13" style="254" customWidth="1"/>
    <col min="8967" max="8968" width="9.44140625" style="254" customWidth="1"/>
    <col min="8969" max="8969" width="11.5546875" style="254"/>
    <col min="8970" max="8970" width="8.109375" style="254" customWidth="1"/>
    <col min="8971" max="8971" width="12.6640625" style="254" customWidth="1"/>
    <col min="8972" max="8976" width="11" style="254" customWidth="1"/>
    <col min="8977" max="9216" width="11.5546875" style="254"/>
    <col min="9217" max="9217" width="17.109375" style="254" customWidth="1"/>
    <col min="9218" max="9218" width="24.109375" style="254" customWidth="1"/>
    <col min="9219" max="9219" width="11" style="254" customWidth="1"/>
    <col min="9220" max="9220" width="13.109375" style="254" customWidth="1"/>
    <col min="9221" max="9221" width="10.33203125" style="254" customWidth="1"/>
    <col min="9222" max="9222" width="13" style="254" customWidth="1"/>
    <col min="9223" max="9224" width="9.44140625" style="254" customWidth="1"/>
    <col min="9225" max="9225" width="11.5546875" style="254"/>
    <col min="9226" max="9226" width="8.109375" style="254" customWidth="1"/>
    <col min="9227" max="9227" width="12.6640625" style="254" customWidth="1"/>
    <col min="9228" max="9232" width="11" style="254" customWidth="1"/>
    <col min="9233" max="9472" width="11.5546875" style="254"/>
    <col min="9473" max="9473" width="17.109375" style="254" customWidth="1"/>
    <col min="9474" max="9474" width="24.109375" style="254" customWidth="1"/>
    <col min="9475" max="9475" width="11" style="254" customWidth="1"/>
    <col min="9476" max="9476" width="13.109375" style="254" customWidth="1"/>
    <col min="9477" max="9477" width="10.33203125" style="254" customWidth="1"/>
    <col min="9478" max="9478" width="13" style="254" customWidth="1"/>
    <col min="9479" max="9480" width="9.44140625" style="254" customWidth="1"/>
    <col min="9481" max="9481" width="11.5546875" style="254"/>
    <col min="9482" max="9482" width="8.109375" style="254" customWidth="1"/>
    <col min="9483" max="9483" width="12.6640625" style="254" customWidth="1"/>
    <col min="9484" max="9488" width="11" style="254" customWidth="1"/>
    <col min="9489" max="9728" width="11.5546875" style="254"/>
    <col min="9729" max="9729" width="17.109375" style="254" customWidth="1"/>
    <col min="9730" max="9730" width="24.109375" style="254" customWidth="1"/>
    <col min="9731" max="9731" width="11" style="254" customWidth="1"/>
    <col min="9732" max="9732" width="13.109375" style="254" customWidth="1"/>
    <col min="9733" max="9733" width="10.33203125" style="254" customWidth="1"/>
    <col min="9734" max="9734" width="13" style="254" customWidth="1"/>
    <col min="9735" max="9736" width="9.44140625" style="254" customWidth="1"/>
    <col min="9737" max="9737" width="11.5546875" style="254"/>
    <col min="9738" max="9738" width="8.109375" style="254" customWidth="1"/>
    <col min="9739" max="9739" width="12.6640625" style="254" customWidth="1"/>
    <col min="9740" max="9744" width="11" style="254" customWidth="1"/>
    <col min="9745" max="9984" width="11.5546875" style="254"/>
    <col min="9985" max="9985" width="17.109375" style="254" customWidth="1"/>
    <col min="9986" max="9986" width="24.109375" style="254" customWidth="1"/>
    <col min="9987" max="9987" width="11" style="254" customWidth="1"/>
    <col min="9988" max="9988" width="13.109375" style="254" customWidth="1"/>
    <col min="9989" max="9989" width="10.33203125" style="254" customWidth="1"/>
    <col min="9990" max="9990" width="13" style="254" customWidth="1"/>
    <col min="9991" max="9992" width="9.44140625" style="254" customWidth="1"/>
    <col min="9993" max="9993" width="11.5546875" style="254"/>
    <col min="9994" max="9994" width="8.109375" style="254" customWidth="1"/>
    <col min="9995" max="9995" width="12.6640625" style="254" customWidth="1"/>
    <col min="9996" max="10000" width="11" style="254" customWidth="1"/>
    <col min="10001" max="10240" width="11.5546875" style="254"/>
    <col min="10241" max="10241" width="17.109375" style="254" customWidth="1"/>
    <col min="10242" max="10242" width="24.109375" style="254" customWidth="1"/>
    <col min="10243" max="10243" width="11" style="254" customWidth="1"/>
    <col min="10244" max="10244" width="13.109375" style="254" customWidth="1"/>
    <col min="10245" max="10245" width="10.33203125" style="254" customWidth="1"/>
    <col min="10246" max="10246" width="13" style="254" customWidth="1"/>
    <col min="10247" max="10248" width="9.44140625" style="254" customWidth="1"/>
    <col min="10249" max="10249" width="11.5546875" style="254"/>
    <col min="10250" max="10250" width="8.109375" style="254" customWidth="1"/>
    <col min="10251" max="10251" width="12.6640625" style="254" customWidth="1"/>
    <col min="10252" max="10256" width="11" style="254" customWidth="1"/>
    <col min="10257" max="10496" width="11.5546875" style="254"/>
    <col min="10497" max="10497" width="17.109375" style="254" customWidth="1"/>
    <col min="10498" max="10498" width="24.109375" style="254" customWidth="1"/>
    <col min="10499" max="10499" width="11" style="254" customWidth="1"/>
    <col min="10500" max="10500" width="13.109375" style="254" customWidth="1"/>
    <col min="10501" max="10501" width="10.33203125" style="254" customWidth="1"/>
    <col min="10502" max="10502" width="13" style="254" customWidth="1"/>
    <col min="10503" max="10504" width="9.44140625" style="254" customWidth="1"/>
    <col min="10505" max="10505" width="11.5546875" style="254"/>
    <col min="10506" max="10506" width="8.109375" style="254" customWidth="1"/>
    <col min="10507" max="10507" width="12.6640625" style="254" customWidth="1"/>
    <col min="10508" max="10512" width="11" style="254" customWidth="1"/>
    <col min="10513" max="10752" width="11.5546875" style="254"/>
    <col min="10753" max="10753" width="17.109375" style="254" customWidth="1"/>
    <col min="10754" max="10754" width="24.109375" style="254" customWidth="1"/>
    <col min="10755" max="10755" width="11" style="254" customWidth="1"/>
    <col min="10756" max="10756" width="13.109375" style="254" customWidth="1"/>
    <col min="10757" max="10757" width="10.33203125" style="254" customWidth="1"/>
    <col min="10758" max="10758" width="13" style="254" customWidth="1"/>
    <col min="10759" max="10760" width="9.44140625" style="254" customWidth="1"/>
    <col min="10761" max="10761" width="11.5546875" style="254"/>
    <col min="10762" max="10762" width="8.109375" style="254" customWidth="1"/>
    <col min="10763" max="10763" width="12.6640625" style="254" customWidth="1"/>
    <col min="10764" max="10768" width="11" style="254" customWidth="1"/>
    <col min="10769" max="11008" width="11.5546875" style="254"/>
    <col min="11009" max="11009" width="17.109375" style="254" customWidth="1"/>
    <col min="11010" max="11010" width="24.109375" style="254" customWidth="1"/>
    <col min="11011" max="11011" width="11" style="254" customWidth="1"/>
    <col min="11012" max="11012" width="13.109375" style="254" customWidth="1"/>
    <col min="11013" max="11013" width="10.33203125" style="254" customWidth="1"/>
    <col min="11014" max="11014" width="13" style="254" customWidth="1"/>
    <col min="11015" max="11016" width="9.44140625" style="254" customWidth="1"/>
    <col min="11017" max="11017" width="11.5546875" style="254"/>
    <col min="11018" max="11018" width="8.109375" style="254" customWidth="1"/>
    <col min="11019" max="11019" width="12.6640625" style="254" customWidth="1"/>
    <col min="11020" max="11024" width="11" style="254" customWidth="1"/>
    <col min="11025" max="11264" width="11.5546875" style="254"/>
    <col min="11265" max="11265" width="17.109375" style="254" customWidth="1"/>
    <col min="11266" max="11266" width="24.109375" style="254" customWidth="1"/>
    <col min="11267" max="11267" width="11" style="254" customWidth="1"/>
    <col min="11268" max="11268" width="13.109375" style="254" customWidth="1"/>
    <col min="11269" max="11269" width="10.33203125" style="254" customWidth="1"/>
    <col min="11270" max="11270" width="13" style="254" customWidth="1"/>
    <col min="11271" max="11272" width="9.44140625" style="254" customWidth="1"/>
    <col min="11273" max="11273" width="11.5546875" style="254"/>
    <col min="11274" max="11274" width="8.109375" style="254" customWidth="1"/>
    <col min="11275" max="11275" width="12.6640625" style="254" customWidth="1"/>
    <col min="11276" max="11280" width="11" style="254" customWidth="1"/>
    <col min="11281" max="11520" width="11.5546875" style="254"/>
    <col min="11521" max="11521" width="17.109375" style="254" customWidth="1"/>
    <col min="11522" max="11522" width="24.109375" style="254" customWidth="1"/>
    <col min="11523" max="11523" width="11" style="254" customWidth="1"/>
    <col min="11524" max="11524" width="13.109375" style="254" customWidth="1"/>
    <col min="11525" max="11525" width="10.33203125" style="254" customWidth="1"/>
    <col min="11526" max="11526" width="13" style="254" customWidth="1"/>
    <col min="11527" max="11528" width="9.44140625" style="254" customWidth="1"/>
    <col min="11529" max="11529" width="11.5546875" style="254"/>
    <col min="11530" max="11530" width="8.109375" style="254" customWidth="1"/>
    <col min="11531" max="11531" width="12.6640625" style="254" customWidth="1"/>
    <col min="11532" max="11536" width="11" style="254" customWidth="1"/>
    <col min="11537" max="11776" width="11.5546875" style="254"/>
    <col min="11777" max="11777" width="17.109375" style="254" customWidth="1"/>
    <col min="11778" max="11778" width="24.109375" style="254" customWidth="1"/>
    <col min="11779" max="11779" width="11" style="254" customWidth="1"/>
    <col min="11780" max="11780" width="13.109375" style="254" customWidth="1"/>
    <col min="11781" max="11781" width="10.33203125" style="254" customWidth="1"/>
    <col min="11782" max="11782" width="13" style="254" customWidth="1"/>
    <col min="11783" max="11784" width="9.44140625" style="254" customWidth="1"/>
    <col min="11785" max="11785" width="11.5546875" style="254"/>
    <col min="11786" max="11786" width="8.109375" style="254" customWidth="1"/>
    <col min="11787" max="11787" width="12.6640625" style="254" customWidth="1"/>
    <col min="11788" max="11792" width="11" style="254" customWidth="1"/>
    <col min="11793" max="12032" width="11.5546875" style="254"/>
    <col min="12033" max="12033" width="17.109375" style="254" customWidth="1"/>
    <col min="12034" max="12034" width="24.109375" style="254" customWidth="1"/>
    <col min="12035" max="12035" width="11" style="254" customWidth="1"/>
    <col min="12036" max="12036" width="13.109375" style="254" customWidth="1"/>
    <col min="12037" max="12037" width="10.33203125" style="254" customWidth="1"/>
    <col min="12038" max="12038" width="13" style="254" customWidth="1"/>
    <col min="12039" max="12040" width="9.44140625" style="254" customWidth="1"/>
    <col min="12041" max="12041" width="11.5546875" style="254"/>
    <col min="12042" max="12042" width="8.109375" style="254" customWidth="1"/>
    <col min="12043" max="12043" width="12.6640625" style="254" customWidth="1"/>
    <col min="12044" max="12048" width="11" style="254" customWidth="1"/>
    <col min="12049" max="12288" width="11.5546875" style="254"/>
    <col min="12289" max="12289" width="17.109375" style="254" customWidth="1"/>
    <col min="12290" max="12290" width="24.109375" style="254" customWidth="1"/>
    <col min="12291" max="12291" width="11" style="254" customWidth="1"/>
    <col min="12292" max="12292" width="13.109375" style="254" customWidth="1"/>
    <col min="12293" max="12293" width="10.33203125" style="254" customWidth="1"/>
    <col min="12294" max="12294" width="13" style="254" customWidth="1"/>
    <col min="12295" max="12296" width="9.44140625" style="254" customWidth="1"/>
    <col min="12297" max="12297" width="11.5546875" style="254"/>
    <col min="12298" max="12298" width="8.109375" style="254" customWidth="1"/>
    <col min="12299" max="12299" width="12.6640625" style="254" customWidth="1"/>
    <col min="12300" max="12304" width="11" style="254" customWidth="1"/>
    <col min="12305" max="12544" width="11.5546875" style="254"/>
    <col min="12545" max="12545" width="17.109375" style="254" customWidth="1"/>
    <col min="12546" max="12546" width="24.109375" style="254" customWidth="1"/>
    <col min="12547" max="12547" width="11" style="254" customWidth="1"/>
    <col min="12548" max="12548" width="13.109375" style="254" customWidth="1"/>
    <col min="12549" max="12549" width="10.33203125" style="254" customWidth="1"/>
    <col min="12550" max="12550" width="13" style="254" customWidth="1"/>
    <col min="12551" max="12552" width="9.44140625" style="254" customWidth="1"/>
    <col min="12553" max="12553" width="11.5546875" style="254"/>
    <col min="12554" max="12554" width="8.109375" style="254" customWidth="1"/>
    <col min="12555" max="12555" width="12.6640625" style="254" customWidth="1"/>
    <col min="12556" max="12560" width="11" style="254" customWidth="1"/>
    <col min="12561" max="12800" width="11.5546875" style="254"/>
    <col min="12801" max="12801" width="17.109375" style="254" customWidth="1"/>
    <col min="12802" max="12802" width="24.109375" style="254" customWidth="1"/>
    <col min="12803" max="12803" width="11" style="254" customWidth="1"/>
    <col min="12804" max="12804" width="13.109375" style="254" customWidth="1"/>
    <col min="12805" max="12805" width="10.33203125" style="254" customWidth="1"/>
    <col min="12806" max="12806" width="13" style="254" customWidth="1"/>
    <col min="12807" max="12808" width="9.44140625" style="254" customWidth="1"/>
    <col min="12809" max="12809" width="11.5546875" style="254"/>
    <col min="12810" max="12810" width="8.109375" style="254" customWidth="1"/>
    <col min="12811" max="12811" width="12.6640625" style="254" customWidth="1"/>
    <col min="12812" max="12816" width="11" style="254" customWidth="1"/>
    <col min="12817" max="13056" width="11.5546875" style="254"/>
    <col min="13057" max="13057" width="17.109375" style="254" customWidth="1"/>
    <col min="13058" max="13058" width="24.109375" style="254" customWidth="1"/>
    <col min="13059" max="13059" width="11" style="254" customWidth="1"/>
    <col min="13060" max="13060" width="13.109375" style="254" customWidth="1"/>
    <col min="13061" max="13061" width="10.33203125" style="254" customWidth="1"/>
    <col min="13062" max="13062" width="13" style="254" customWidth="1"/>
    <col min="13063" max="13064" width="9.44140625" style="254" customWidth="1"/>
    <col min="13065" max="13065" width="11.5546875" style="254"/>
    <col min="13066" max="13066" width="8.109375" style="254" customWidth="1"/>
    <col min="13067" max="13067" width="12.6640625" style="254" customWidth="1"/>
    <col min="13068" max="13072" width="11" style="254" customWidth="1"/>
    <col min="13073" max="13312" width="11.5546875" style="254"/>
    <col min="13313" max="13313" width="17.109375" style="254" customWidth="1"/>
    <col min="13314" max="13314" width="24.109375" style="254" customWidth="1"/>
    <col min="13315" max="13315" width="11" style="254" customWidth="1"/>
    <col min="13316" max="13316" width="13.109375" style="254" customWidth="1"/>
    <col min="13317" max="13317" width="10.33203125" style="254" customWidth="1"/>
    <col min="13318" max="13318" width="13" style="254" customWidth="1"/>
    <col min="13319" max="13320" width="9.44140625" style="254" customWidth="1"/>
    <col min="13321" max="13321" width="11.5546875" style="254"/>
    <col min="13322" max="13322" width="8.109375" style="254" customWidth="1"/>
    <col min="13323" max="13323" width="12.6640625" style="254" customWidth="1"/>
    <col min="13324" max="13328" width="11" style="254" customWidth="1"/>
    <col min="13329" max="13568" width="11.5546875" style="254"/>
    <col min="13569" max="13569" width="17.109375" style="254" customWidth="1"/>
    <col min="13570" max="13570" width="24.109375" style="254" customWidth="1"/>
    <col min="13571" max="13571" width="11" style="254" customWidth="1"/>
    <col min="13572" max="13572" width="13.109375" style="254" customWidth="1"/>
    <col min="13573" max="13573" width="10.33203125" style="254" customWidth="1"/>
    <col min="13574" max="13574" width="13" style="254" customWidth="1"/>
    <col min="13575" max="13576" width="9.44140625" style="254" customWidth="1"/>
    <col min="13577" max="13577" width="11.5546875" style="254"/>
    <col min="13578" max="13578" width="8.109375" style="254" customWidth="1"/>
    <col min="13579" max="13579" width="12.6640625" style="254" customWidth="1"/>
    <col min="13580" max="13584" width="11" style="254" customWidth="1"/>
    <col min="13585" max="13824" width="11.5546875" style="254"/>
    <col min="13825" max="13825" width="17.109375" style="254" customWidth="1"/>
    <col min="13826" max="13826" width="24.109375" style="254" customWidth="1"/>
    <col min="13827" max="13827" width="11" style="254" customWidth="1"/>
    <col min="13828" max="13828" width="13.109375" style="254" customWidth="1"/>
    <col min="13829" max="13829" width="10.33203125" style="254" customWidth="1"/>
    <col min="13830" max="13830" width="13" style="254" customWidth="1"/>
    <col min="13831" max="13832" width="9.44140625" style="254" customWidth="1"/>
    <col min="13833" max="13833" width="11.5546875" style="254"/>
    <col min="13834" max="13834" width="8.109375" style="254" customWidth="1"/>
    <col min="13835" max="13835" width="12.6640625" style="254" customWidth="1"/>
    <col min="13836" max="13840" width="11" style="254" customWidth="1"/>
    <col min="13841" max="14080" width="11.5546875" style="254"/>
    <col min="14081" max="14081" width="17.109375" style="254" customWidth="1"/>
    <col min="14082" max="14082" width="24.109375" style="254" customWidth="1"/>
    <col min="14083" max="14083" width="11" style="254" customWidth="1"/>
    <col min="14084" max="14084" width="13.109375" style="254" customWidth="1"/>
    <col min="14085" max="14085" width="10.33203125" style="254" customWidth="1"/>
    <col min="14086" max="14086" width="13" style="254" customWidth="1"/>
    <col min="14087" max="14088" width="9.44140625" style="254" customWidth="1"/>
    <col min="14089" max="14089" width="11.5546875" style="254"/>
    <col min="14090" max="14090" width="8.109375" style="254" customWidth="1"/>
    <col min="14091" max="14091" width="12.6640625" style="254" customWidth="1"/>
    <col min="14092" max="14096" width="11" style="254" customWidth="1"/>
    <col min="14097" max="14336" width="11.5546875" style="254"/>
    <col min="14337" max="14337" width="17.109375" style="254" customWidth="1"/>
    <col min="14338" max="14338" width="24.109375" style="254" customWidth="1"/>
    <col min="14339" max="14339" width="11" style="254" customWidth="1"/>
    <col min="14340" max="14340" width="13.109375" style="254" customWidth="1"/>
    <col min="14341" max="14341" width="10.33203125" style="254" customWidth="1"/>
    <col min="14342" max="14342" width="13" style="254" customWidth="1"/>
    <col min="14343" max="14344" width="9.44140625" style="254" customWidth="1"/>
    <col min="14345" max="14345" width="11.5546875" style="254"/>
    <col min="14346" max="14346" width="8.109375" style="254" customWidth="1"/>
    <col min="14347" max="14347" width="12.6640625" style="254" customWidth="1"/>
    <col min="14348" max="14352" width="11" style="254" customWidth="1"/>
    <col min="14353" max="14592" width="11.5546875" style="254"/>
    <col min="14593" max="14593" width="17.109375" style="254" customWidth="1"/>
    <col min="14594" max="14594" width="24.109375" style="254" customWidth="1"/>
    <col min="14595" max="14595" width="11" style="254" customWidth="1"/>
    <col min="14596" max="14596" width="13.109375" style="254" customWidth="1"/>
    <col min="14597" max="14597" width="10.33203125" style="254" customWidth="1"/>
    <col min="14598" max="14598" width="13" style="254" customWidth="1"/>
    <col min="14599" max="14600" width="9.44140625" style="254" customWidth="1"/>
    <col min="14601" max="14601" width="11.5546875" style="254"/>
    <col min="14602" max="14602" width="8.109375" style="254" customWidth="1"/>
    <col min="14603" max="14603" width="12.6640625" style="254" customWidth="1"/>
    <col min="14604" max="14608" width="11" style="254" customWidth="1"/>
    <col min="14609" max="14848" width="11.5546875" style="254"/>
    <col min="14849" max="14849" width="17.109375" style="254" customWidth="1"/>
    <col min="14850" max="14850" width="24.109375" style="254" customWidth="1"/>
    <col min="14851" max="14851" width="11" style="254" customWidth="1"/>
    <col min="14852" max="14852" width="13.109375" style="254" customWidth="1"/>
    <col min="14853" max="14853" width="10.33203125" style="254" customWidth="1"/>
    <col min="14854" max="14854" width="13" style="254" customWidth="1"/>
    <col min="14855" max="14856" width="9.44140625" style="254" customWidth="1"/>
    <col min="14857" max="14857" width="11.5546875" style="254"/>
    <col min="14858" max="14858" width="8.109375" style="254" customWidth="1"/>
    <col min="14859" max="14859" width="12.6640625" style="254" customWidth="1"/>
    <col min="14860" max="14864" width="11" style="254" customWidth="1"/>
    <col min="14865" max="15104" width="11.5546875" style="254"/>
    <col min="15105" max="15105" width="17.109375" style="254" customWidth="1"/>
    <col min="15106" max="15106" width="24.109375" style="254" customWidth="1"/>
    <col min="15107" max="15107" width="11" style="254" customWidth="1"/>
    <col min="15108" max="15108" width="13.109375" style="254" customWidth="1"/>
    <col min="15109" max="15109" width="10.33203125" style="254" customWidth="1"/>
    <col min="15110" max="15110" width="13" style="254" customWidth="1"/>
    <col min="15111" max="15112" width="9.44140625" style="254" customWidth="1"/>
    <col min="15113" max="15113" width="11.5546875" style="254"/>
    <col min="15114" max="15114" width="8.109375" style="254" customWidth="1"/>
    <col min="15115" max="15115" width="12.6640625" style="254" customWidth="1"/>
    <col min="15116" max="15120" width="11" style="254" customWidth="1"/>
    <col min="15121" max="15360" width="11.5546875" style="254"/>
    <col min="15361" max="15361" width="17.109375" style="254" customWidth="1"/>
    <col min="15362" max="15362" width="24.109375" style="254" customWidth="1"/>
    <col min="15363" max="15363" width="11" style="254" customWidth="1"/>
    <col min="15364" max="15364" width="13.109375" style="254" customWidth="1"/>
    <col min="15365" max="15365" width="10.33203125" style="254" customWidth="1"/>
    <col min="15366" max="15366" width="13" style="254" customWidth="1"/>
    <col min="15367" max="15368" width="9.44140625" style="254" customWidth="1"/>
    <col min="15369" max="15369" width="11.5546875" style="254"/>
    <col min="15370" max="15370" width="8.109375" style="254" customWidth="1"/>
    <col min="15371" max="15371" width="12.6640625" style="254" customWidth="1"/>
    <col min="15372" max="15376" width="11" style="254" customWidth="1"/>
    <col min="15377" max="15616" width="11.5546875" style="254"/>
    <col min="15617" max="15617" width="17.109375" style="254" customWidth="1"/>
    <col min="15618" max="15618" width="24.109375" style="254" customWidth="1"/>
    <col min="15619" max="15619" width="11" style="254" customWidth="1"/>
    <col min="15620" max="15620" width="13.109375" style="254" customWidth="1"/>
    <col min="15621" max="15621" width="10.33203125" style="254" customWidth="1"/>
    <col min="15622" max="15622" width="13" style="254" customWidth="1"/>
    <col min="15623" max="15624" width="9.44140625" style="254" customWidth="1"/>
    <col min="15625" max="15625" width="11.5546875" style="254"/>
    <col min="15626" max="15626" width="8.109375" style="254" customWidth="1"/>
    <col min="15627" max="15627" width="12.6640625" style="254" customWidth="1"/>
    <col min="15628" max="15632" width="11" style="254" customWidth="1"/>
    <col min="15633" max="15872" width="11.5546875" style="254"/>
    <col min="15873" max="15873" width="17.109375" style="254" customWidth="1"/>
    <col min="15874" max="15874" width="24.109375" style="254" customWidth="1"/>
    <col min="15875" max="15875" width="11" style="254" customWidth="1"/>
    <col min="15876" max="15876" width="13.109375" style="254" customWidth="1"/>
    <col min="15877" max="15877" width="10.33203125" style="254" customWidth="1"/>
    <col min="15878" max="15878" width="13" style="254" customWidth="1"/>
    <col min="15879" max="15880" width="9.44140625" style="254" customWidth="1"/>
    <col min="15881" max="15881" width="11.5546875" style="254"/>
    <col min="15882" max="15882" width="8.109375" style="254" customWidth="1"/>
    <col min="15883" max="15883" width="12.6640625" style="254" customWidth="1"/>
    <col min="15884" max="15888" width="11" style="254" customWidth="1"/>
    <col min="15889" max="16128" width="11.5546875" style="254"/>
    <col min="16129" max="16129" width="17.109375" style="254" customWidth="1"/>
    <col min="16130" max="16130" width="24.109375" style="254" customWidth="1"/>
    <col min="16131" max="16131" width="11" style="254" customWidth="1"/>
    <col min="16132" max="16132" width="13.109375" style="254" customWidth="1"/>
    <col min="16133" max="16133" width="10.33203125" style="254" customWidth="1"/>
    <col min="16134" max="16134" width="13" style="254" customWidth="1"/>
    <col min="16135" max="16136" width="9.44140625" style="254" customWidth="1"/>
    <col min="16137" max="16137" width="11.5546875" style="254"/>
    <col min="16138" max="16138" width="8.109375" style="254" customWidth="1"/>
    <col min="16139" max="16139" width="12.6640625" style="254" customWidth="1"/>
    <col min="16140" max="16144" width="11" style="254" customWidth="1"/>
    <col min="16145" max="16384" width="11.5546875" style="254"/>
  </cols>
  <sheetData>
    <row r="1" spans="1:16" ht="14.4" thickTop="1" thickBot="1" x14ac:dyDescent="0.3">
      <c r="A1" s="570" t="s">
        <v>659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</row>
    <row r="2" spans="1:16" ht="14.4" thickTop="1" thickBot="1" x14ac:dyDescent="0.3">
      <c r="A2" s="570"/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</row>
    <row r="3" spans="1:16" ht="13.8" thickTop="1" x14ac:dyDescent="0.25"/>
    <row r="5" spans="1:16" ht="13.8" x14ac:dyDescent="0.25">
      <c r="A5" s="255" t="s">
        <v>660</v>
      </c>
    </row>
    <row r="6" spans="1:16" ht="13.8" thickBot="1" x14ac:dyDescent="0.3"/>
    <row r="7" spans="1:16" s="257" customFormat="1" ht="14.4" thickTop="1" thickBot="1" x14ac:dyDescent="0.3">
      <c r="A7" s="569" t="s">
        <v>661</v>
      </c>
      <c r="B7" s="569" t="s">
        <v>662</v>
      </c>
      <c r="C7" s="256" t="s">
        <v>663</v>
      </c>
      <c r="D7" s="256" t="s">
        <v>21</v>
      </c>
      <c r="E7" s="569" t="s">
        <v>664</v>
      </c>
      <c r="F7" s="256" t="s">
        <v>21</v>
      </c>
      <c r="G7" s="256" t="s">
        <v>665</v>
      </c>
      <c r="H7" s="256" t="s">
        <v>666</v>
      </c>
      <c r="I7" s="256" t="s">
        <v>667</v>
      </c>
      <c r="J7" s="569" t="s">
        <v>668</v>
      </c>
      <c r="K7" s="256" t="s">
        <v>669</v>
      </c>
      <c r="L7" s="562" t="s">
        <v>670</v>
      </c>
      <c r="M7" s="562"/>
      <c r="N7" s="562" t="s">
        <v>671</v>
      </c>
      <c r="O7" s="562"/>
      <c r="P7" s="256" t="s">
        <v>3</v>
      </c>
    </row>
    <row r="8" spans="1:16" s="257" customFormat="1" ht="14.4" thickTop="1" thickBot="1" x14ac:dyDescent="0.3">
      <c r="A8" s="569"/>
      <c r="B8" s="569"/>
      <c r="C8" s="258" t="s">
        <v>672</v>
      </c>
      <c r="D8" s="258" t="s">
        <v>673</v>
      </c>
      <c r="E8" s="569"/>
      <c r="F8" s="258" t="s">
        <v>674</v>
      </c>
      <c r="G8" s="258" t="s">
        <v>675</v>
      </c>
      <c r="H8" s="258" t="s">
        <v>676</v>
      </c>
      <c r="I8" s="258" t="s">
        <v>677</v>
      </c>
      <c r="J8" s="569"/>
      <c r="K8" s="259">
        <v>42370</v>
      </c>
      <c r="L8" s="258" t="s">
        <v>678</v>
      </c>
      <c r="M8" s="258" t="s">
        <v>679</v>
      </c>
      <c r="N8" s="258" t="s">
        <v>678</v>
      </c>
      <c r="O8" s="258" t="s">
        <v>679</v>
      </c>
      <c r="P8" s="258" t="s">
        <v>680</v>
      </c>
    </row>
    <row r="9" spans="1:16" s="268" customFormat="1" ht="13.8" thickTop="1" x14ac:dyDescent="0.3">
      <c r="A9" s="260" t="s">
        <v>681</v>
      </c>
      <c r="B9" s="261" t="s">
        <v>682</v>
      </c>
      <c r="C9" s="262">
        <v>32494</v>
      </c>
      <c r="D9" s="263">
        <v>80000</v>
      </c>
      <c r="E9" s="263">
        <v>0</v>
      </c>
      <c r="F9" s="263">
        <v>80000</v>
      </c>
      <c r="G9" s="264">
        <v>35</v>
      </c>
      <c r="H9" s="264">
        <v>60</v>
      </c>
      <c r="I9" s="265">
        <v>46692</v>
      </c>
      <c r="J9" s="266">
        <v>0.01</v>
      </c>
      <c r="K9" s="263">
        <v>33528</v>
      </c>
      <c r="L9" s="263">
        <v>1376</v>
      </c>
      <c r="M9" s="263">
        <v>174.52</v>
      </c>
      <c r="N9" s="263">
        <v>1376</v>
      </c>
      <c r="O9" s="263">
        <v>167.64</v>
      </c>
      <c r="P9" s="267">
        <f>SUM(L9:O9)</f>
        <v>3094.16</v>
      </c>
    </row>
    <row r="10" spans="1:16" s="268" customFormat="1" x14ac:dyDescent="0.3">
      <c r="A10" s="269" t="s">
        <v>683</v>
      </c>
      <c r="B10" s="270" t="s">
        <v>684</v>
      </c>
      <c r="C10" s="271">
        <v>33375</v>
      </c>
      <c r="D10" s="272">
        <v>508701.14</v>
      </c>
      <c r="E10" s="272">
        <v>0</v>
      </c>
      <c r="F10" s="272">
        <v>508701.14</v>
      </c>
      <c r="G10" s="273">
        <v>37</v>
      </c>
      <c r="H10" s="273">
        <v>84</v>
      </c>
      <c r="I10" s="274">
        <v>47818</v>
      </c>
      <c r="J10" s="275">
        <v>5.0000000000000001E-3</v>
      </c>
      <c r="K10" s="272">
        <v>255418.85</v>
      </c>
      <c r="L10" s="272">
        <v>8495.31</v>
      </c>
      <c r="M10" s="272">
        <v>659.78</v>
      </c>
      <c r="N10" s="272">
        <v>8495.31</v>
      </c>
      <c r="O10" s="272">
        <v>638.54999999999995</v>
      </c>
      <c r="P10" s="276">
        <f>SUM(L10:O10)</f>
        <v>18288.95</v>
      </c>
    </row>
    <row r="11" spans="1:16" s="268" customFormat="1" ht="13.8" thickBot="1" x14ac:dyDescent="0.35">
      <c r="A11" s="277" t="s">
        <v>685</v>
      </c>
      <c r="B11" s="278" t="s">
        <v>686</v>
      </c>
      <c r="C11" s="279">
        <v>33227</v>
      </c>
      <c r="D11" s="280">
        <v>393911.26</v>
      </c>
      <c r="E11" s="280">
        <v>0</v>
      </c>
      <c r="F11" s="280">
        <v>393911.26</v>
      </c>
      <c r="G11" s="281">
        <v>39</v>
      </c>
      <c r="H11" s="281">
        <v>108</v>
      </c>
      <c r="I11" s="282">
        <v>47818</v>
      </c>
      <c r="J11" s="283">
        <v>5.0000000000000001E-3</v>
      </c>
      <c r="K11" s="280">
        <v>197782.84</v>
      </c>
      <c r="L11" s="280">
        <v>6578.32</v>
      </c>
      <c r="M11" s="280">
        <v>510.9</v>
      </c>
      <c r="N11" s="280">
        <v>6578.32</v>
      </c>
      <c r="O11" s="280">
        <v>494.46</v>
      </c>
      <c r="P11" s="284">
        <f>SUM(L11:O11)</f>
        <v>14161.999999999998</v>
      </c>
    </row>
    <row r="12" spans="1:16" ht="14.4" thickTop="1" thickBot="1" x14ac:dyDescent="0.3">
      <c r="G12" s="554" t="s">
        <v>687</v>
      </c>
      <c r="H12" s="554"/>
      <c r="I12" s="554"/>
      <c r="J12" s="554"/>
      <c r="K12" s="285">
        <f t="shared" ref="K12:P12" si="0">SUM(K9:K11)</f>
        <v>486729.68999999994</v>
      </c>
      <c r="L12" s="285">
        <f t="shared" si="0"/>
        <v>16449.629999999997</v>
      </c>
      <c r="M12" s="285">
        <f t="shared" si="0"/>
        <v>1345.1999999999998</v>
      </c>
      <c r="N12" s="285">
        <f t="shared" si="0"/>
        <v>16449.629999999997</v>
      </c>
      <c r="O12" s="285">
        <f t="shared" si="0"/>
        <v>1300.6499999999999</v>
      </c>
      <c r="P12" s="285">
        <f t="shared" si="0"/>
        <v>35545.11</v>
      </c>
    </row>
    <row r="13" spans="1:16" ht="14.4" thickTop="1" thickBot="1" x14ac:dyDescent="0.3">
      <c r="G13" s="555" t="s">
        <v>688</v>
      </c>
      <c r="H13" s="555"/>
      <c r="I13" s="555"/>
      <c r="J13" s="555"/>
      <c r="K13" s="286">
        <f t="shared" ref="K13:P13" si="1">K12*119.33174</f>
        <v>58082300.817360595</v>
      </c>
      <c r="L13" s="286">
        <f t="shared" si="1"/>
        <v>1962962.9702561996</v>
      </c>
      <c r="M13" s="286">
        <f t="shared" si="1"/>
        <v>160525.05664799997</v>
      </c>
      <c r="N13" s="286">
        <f t="shared" si="1"/>
        <v>1962962.9702561996</v>
      </c>
      <c r="O13" s="286">
        <f t="shared" si="1"/>
        <v>155208.82763099999</v>
      </c>
      <c r="P13" s="286">
        <f t="shared" si="1"/>
        <v>4241659.8247913998</v>
      </c>
    </row>
    <row r="14" spans="1:16" ht="13.8" thickTop="1" x14ac:dyDescent="0.25"/>
    <row r="15" spans="1:16" ht="13.8" x14ac:dyDescent="0.25">
      <c r="A15" s="255" t="s">
        <v>689</v>
      </c>
    </row>
    <row r="16" spans="1:16" ht="13.8" thickBot="1" x14ac:dyDescent="0.3"/>
    <row r="17" spans="1:16" s="257" customFormat="1" ht="14.4" thickTop="1" thickBot="1" x14ac:dyDescent="0.3">
      <c r="A17" s="569" t="s">
        <v>661</v>
      </c>
      <c r="B17" s="569" t="s">
        <v>662</v>
      </c>
      <c r="C17" s="256" t="s">
        <v>663</v>
      </c>
      <c r="D17" s="256" t="s">
        <v>21</v>
      </c>
      <c r="E17" s="569" t="s">
        <v>664</v>
      </c>
      <c r="F17" s="256" t="s">
        <v>21</v>
      </c>
      <c r="G17" s="256" t="s">
        <v>665</v>
      </c>
      <c r="H17" s="256" t="s">
        <v>666</v>
      </c>
      <c r="I17" s="256" t="s">
        <v>667</v>
      </c>
      <c r="J17" s="569" t="s">
        <v>668</v>
      </c>
      <c r="K17" s="256" t="s">
        <v>669</v>
      </c>
      <c r="L17" s="562" t="s">
        <v>670</v>
      </c>
      <c r="M17" s="562"/>
      <c r="N17" s="562" t="s">
        <v>671</v>
      </c>
      <c r="O17" s="562"/>
      <c r="P17" s="256" t="s">
        <v>3</v>
      </c>
    </row>
    <row r="18" spans="1:16" s="257" customFormat="1" ht="14.4" thickTop="1" thickBot="1" x14ac:dyDescent="0.3">
      <c r="A18" s="569"/>
      <c r="B18" s="569"/>
      <c r="C18" s="258" t="s">
        <v>672</v>
      </c>
      <c r="D18" s="258" t="s">
        <v>673</v>
      </c>
      <c r="E18" s="569"/>
      <c r="F18" s="258" t="s">
        <v>674</v>
      </c>
      <c r="G18" s="258" t="s">
        <v>675</v>
      </c>
      <c r="H18" s="258" t="s">
        <v>676</v>
      </c>
      <c r="I18" s="258" t="s">
        <v>677</v>
      </c>
      <c r="J18" s="569"/>
      <c r="K18" s="259">
        <v>42370</v>
      </c>
      <c r="L18" s="258" t="s">
        <v>678</v>
      </c>
      <c r="M18" s="258" t="s">
        <v>679</v>
      </c>
      <c r="N18" s="258" t="s">
        <v>678</v>
      </c>
      <c r="O18" s="258" t="s">
        <v>679</v>
      </c>
      <c r="P18" s="258" t="s">
        <v>680</v>
      </c>
    </row>
    <row r="19" spans="1:16" s="268" customFormat="1" ht="13.8" thickTop="1" x14ac:dyDescent="0.3">
      <c r="A19" s="563" t="s">
        <v>690</v>
      </c>
      <c r="B19" s="287" t="s">
        <v>691</v>
      </c>
      <c r="C19" s="565">
        <v>37455</v>
      </c>
      <c r="D19" s="560">
        <v>3000000</v>
      </c>
      <c r="E19" s="560">
        <v>0</v>
      </c>
      <c r="F19" s="560">
        <f>1611271+100000+1288729</f>
        <v>3000000</v>
      </c>
      <c r="G19" s="567">
        <v>15</v>
      </c>
      <c r="H19" s="567">
        <v>24</v>
      </c>
      <c r="I19" s="565">
        <v>43039</v>
      </c>
      <c r="J19" s="558">
        <v>4.07E-2</v>
      </c>
      <c r="K19" s="560">
        <v>577505.06999999995</v>
      </c>
      <c r="L19" s="560">
        <v>141150.96</v>
      </c>
      <c r="M19" s="560">
        <v>8712.48</v>
      </c>
      <c r="N19" s="560">
        <v>143279.20000000001</v>
      </c>
      <c r="O19" s="560">
        <v>6584.24</v>
      </c>
      <c r="P19" s="552">
        <f>SUM(L19:O19)</f>
        <v>299726.88</v>
      </c>
    </row>
    <row r="20" spans="1:16" s="268" customFormat="1" x14ac:dyDescent="0.3">
      <c r="A20" s="564"/>
      <c r="B20" s="288" t="s">
        <v>692</v>
      </c>
      <c r="C20" s="566"/>
      <c r="D20" s="561"/>
      <c r="E20" s="561"/>
      <c r="F20" s="561"/>
      <c r="G20" s="568"/>
      <c r="H20" s="568"/>
      <c r="I20" s="566"/>
      <c r="J20" s="559"/>
      <c r="K20" s="561"/>
      <c r="L20" s="561"/>
      <c r="M20" s="561"/>
      <c r="N20" s="561"/>
      <c r="O20" s="561"/>
      <c r="P20" s="553"/>
    </row>
    <row r="21" spans="1:16" s="268" customFormat="1" x14ac:dyDescent="0.3">
      <c r="A21" s="269" t="s">
        <v>693</v>
      </c>
      <c r="B21" s="270" t="s">
        <v>694</v>
      </c>
      <c r="C21" s="271">
        <v>41891</v>
      </c>
      <c r="D21" s="272">
        <v>3116000</v>
      </c>
      <c r="E21" s="272"/>
      <c r="F21" s="272"/>
      <c r="G21" s="273">
        <v>15</v>
      </c>
      <c r="H21" s="273"/>
      <c r="I21" s="271">
        <v>47238</v>
      </c>
      <c r="J21" s="275">
        <v>1.5599999999999999E-2</v>
      </c>
      <c r="K21" s="272">
        <v>3116000</v>
      </c>
      <c r="L21" s="272">
        <v>0</v>
      </c>
      <c r="M21" s="272">
        <v>24304.799999999999</v>
      </c>
      <c r="N21" s="272">
        <v>108569.43</v>
      </c>
      <c r="O21" s="272">
        <v>24304.799999999999</v>
      </c>
      <c r="P21" s="276">
        <f>SUM(L21:O21)</f>
        <v>157179.02999999997</v>
      </c>
    </row>
    <row r="22" spans="1:16" s="268" customFormat="1" ht="13.8" thickBot="1" x14ac:dyDescent="0.35">
      <c r="A22" s="289" t="s">
        <v>695</v>
      </c>
      <c r="B22" s="290" t="s">
        <v>694</v>
      </c>
      <c r="C22" s="291">
        <v>41991</v>
      </c>
      <c r="D22" s="292">
        <v>1676000</v>
      </c>
      <c r="E22" s="292"/>
      <c r="F22" s="292"/>
      <c r="G22" s="293">
        <v>10</v>
      </c>
      <c r="H22" s="293"/>
      <c r="I22" s="291">
        <v>46027</v>
      </c>
      <c r="J22" s="294">
        <v>3.5000000000000003E-2</v>
      </c>
      <c r="K22" s="292">
        <v>1676000</v>
      </c>
      <c r="L22" s="292">
        <v>0</v>
      </c>
      <c r="M22" s="292">
        <v>0</v>
      </c>
      <c r="N22" s="292">
        <v>70712.490000000005</v>
      </c>
      <c r="O22" s="292">
        <v>29330</v>
      </c>
      <c r="P22" s="295">
        <f>SUM(L22:O22)</f>
        <v>100042.49</v>
      </c>
    </row>
    <row r="23" spans="1:16" ht="14.4" thickTop="1" thickBot="1" x14ac:dyDescent="0.3">
      <c r="A23" s="296"/>
      <c r="B23" s="296"/>
      <c r="C23" s="296"/>
      <c r="D23" s="296"/>
      <c r="E23" s="296"/>
      <c r="F23" s="297"/>
      <c r="G23" s="554" t="s">
        <v>687</v>
      </c>
      <c r="H23" s="554"/>
      <c r="I23" s="554"/>
      <c r="J23" s="554"/>
      <c r="K23" s="285">
        <f t="shared" ref="K23:P23" si="2">SUM(K19:K22)</f>
        <v>5369505.0700000003</v>
      </c>
      <c r="L23" s="285">
        <f t="shared" si="2"/>
        <v>141150.96</v>
      </c>
      <c r="M23" s="285">
        <f t="shared" si="2"/>
        <v>33017.279999999999</v>
      </c>
      <c r="N23" s="285">
        <f t="shared" si="2"/>
        <v>322561.12</v>
      </c>
      <c r="O23" s="285">
        <f t="shared" si="2"/>
        <v>60219.040000000001</v>
      </c>
      <c r="P23" s="285">
        <f t="shared" si="2"/>
        <v>556948.4</v>
      </c>
    </row>
    <row r="24" spans="1:16" ht="14.4" thickTop="1" thickBot="1" x14ac:dyDescent="0.3">
      <c r="A24" s="298"/>
      <c r="B24" s="298"/>
      <c r="C24" s="298"/>
      <c r="D24" s="298"/>
      <c r="E24" s="298"/>
      <c r="F24" s="298"/>
      <c r="G24" s="555" t="s">
        <v>688</v>
      </c>
      <c r="H24" s="555"/>
      <c r="I24" s="555"/>
      <c r="J24" s="555"/>
      <c r="K24" s="286">
        <f t="shared" ref="K24:P24" si="3">K23*119.33174</f>
        <v>640752382.94192183</v>
      </c>
      <c r="L24" s="286">
        <f t="shared" si="3"/>
        <v>16843789.659470398</v>
      </c>
      <c r="M24" s="286">
        <f t="shared" si="3"/>
        <v>3940009.4724671999</v>
      </c>
      <c r="N24" s="286">
        <f t="shared" si="3"/>
        <v>38491779.7059488</v>
      </c>
      <c r="O24" s="286">
        <f t="shared" si="3"/>
        <v>7186042.8243295997</v>
      </c>
      <c r="P24" s="286">
        <f t="shared" si="3"/>
        <v>66461621.662216</v>
      </c>
    </row>
    <row r="25" spans="1:16" ht="13.8" thickTop="1" x14ac:dyDescent="0.25"/>
    <row r="27" spans="1:16" ht="13.8" x14ac:dyDescent="0.3">
      <c r="L27" s="299" t="s">
        <v>696</v>
      </c>
      <c r="N27" s="299" t="s">
        <v>697</v>
      </c>
    </row>
    <row r="29" spans="1:16" ht="13.8" x14ac:dyDescent="0.25">
      <c r="A29" s="255" t="s">
        <v>698</v>
      </c>
      <c r="G29" s="556" t="s">
        <v>699</v>
      </c>
      <c r="H29" s="556"/>
      <c r="I29" s="556"/>
      <c r="J29" s="556"/>
      <c r="K29" s="556"/>
      <c r="L29" s="300">
        <f>L12+M12+L23+M23</f>
        <v>191963.06999999998</v>
      </c>
      <c r="N29" s="301">
        <f>L29*119.33174</f>
        <v>22907287.158841796</v>
      </c>
    </row>
    <row r="30" spans="1:16" x14ac:dyDescent="0.25">
      <c r="B30" s="302" t="s">
        <v>700</v>
      </c>
      <c r="D30" s="300">
        <f>K12+K23</f>
        <v>5856234.7599999998</v>
      </c>
      <c r="E30" s="257" t="s">
        <v>701</v>
      </c>
      <c r="G30" s="556" t="s">
        <v>702</v>
      </c>
      <c r="H30" s="556"/>
      <c r="I30" s="556"/>
      <c r="J30" s="556"/>
      <c r="K30" s="556"/>
      <c r="L30" s="303">
        <f>N12+O12+N23+O23</f>
        <v>400530.44</v>
      </c>
      <c r="M30" s="304"/>
      <c r="N30" s="305">
        <f>L30*119.33174</f>
        <v>47795994.328165598</v>
      </c>
    </row>
    <row r="31" spans="1:16" x14ac:dyDescent="0.25">
      <c r="D31" s="301">
        <f>K13+K24</f>
        <v>698834683.75928247</v>
      </c>
      <c r="E31" s="257" t="s">
        <v>703</v>
      </c>
      <c r="G31" s="302"/>
      <c r="H31" s="302"/>
      <c r="I31" s="302"/>
      <c r="J31" s="302"/>
      <c r="K31" s="302"/>
    </row>
    <row r="32" spans="1:16" x14ac:dyDescent="0.25">
      <c r="G32" s="557" t="s">
        <v>704</v>
      </c>
      <c r="H32" s="557"/>
      <c r="I32" s="557"/>
      <c r="J32" s="557"/>
      <c r="K32" s="557"/>
      <c r="L32" s="300">
        <f>SUM(L29:L31)</f>
        <v>592493.51</v>
      </c>
      <c r="N32" s="301">
        <f>SUM(N29:N31)</f>
        <v>70703281.487007394</v>
      </c>
    </row>
  </sheetData>
  <mergeCells count="35">
    <mergeCell ref="A1:P2"/>
    <mergeCell ref="A7:A8"/>
    <mergeCell ref="B7:B8"/>
    <mergeCell ref="E7:E8"/>
    <mergeCell ref="J7:J8"/>
    <mergeCell ref="L7:M7"/>
    <mergeCell ref="N7:O7"/>
    <mergeCell ref="G12:J12"/>
    <mergeCell ref="G13:J13"/>
    <mergeCell ref="A17:A18"/>
    <mergeCell ref="B17:B18"/>
    <mergeCell ref="E17:E18"/>
    <mergeCell ref="J17:J18"/>
    <mergeCell ref="L17:M17"/>
    <mergeCell ref="N17:O17"/>
    <mergeCell ref="A19:A20"/>
    <mergeCell ref="C19:C20"/>
    <mergeCell ref="D19:D20"/>
    <mergeCell ref="E19:E20"/>
    <mergeCell ref="F19:F20"/>
    <mergeCell ref="G19:G20"/>
    <mergeCell ref="H19:H20"/>
    <mergeCell ref="I19:I20"/>
    <mergeCell ref="G32:K32"/>
    <mergeCell ref="J19:J20"/>
    <mergeCell ref="K19:K20"/>
    <mergeCell ref="L19:L20"/>
    <mergeCell ref="M19:M20"/>
    <mergeCell ref="P19:P20"/>
    <mergeCell ref="G23:J23"/>
    <mergeCell ref="G24:J24"/>
    <mergeCell ref="G29:K29"/>
    <mergeCell ref="G30:K30"/>
    <mergeCell ref="N19:N20"/>
    <mergeCell ref="O19:O2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1" firstPageNumber="47" orientation="landscape" useFirstPageNumber="1" r:id="rId1"/>
  <headerFooter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"/>
  <sheetViews>
    <sheetView workbookViewId="0">
      <selection sqref="A1:C1"/>
    </sheetView>
  </sheetViews>
  <sheetFormatPr baseColWidth="10" defaultRowHeight="14.4" x14ac:dyDescent="0.3"/>
  <cols>
    <col min="4" max="10" width="7.109375" customWidth="1"/>
    <col min="11" max="11" width="7.5546875" customWidth="1"/>
    <col min="12" max="14" width="7.109375" customWidth="1"/>
    <col min="15" max="15" width="7.44140625" customWidth="1"/>
    <col min="260" max="266" width="7.109375" customWidth="1"/>
    <col min="267" max="267" width="7.5546875" customWidth="1"/>
    <col min="268" max="270" width="7.109375" customWidth="1"/>
    <col min="271" max="271" width="7.44140625" customWidth="1"/>
    <col min="516" max="522" width="7.109375" customWidth="1"/>
    <col min="523" max="523" width="7.5546875" customWidth="1"/>
    <col min="524" max="526" width="7.109375" customWidth="1"/>
    <col min="527" max="527" width="7.44140625" customWidth="1"/>
    <col min="772" max="778" width="7.109375" customWidth="1"/>
    <col min="779" max="779" width="7.5546875" customWidth="1"/>
    <col min="780" max="782" width="7.109375" customWidth="1"/>
    <col min="783" max="783" width="7.44140625" customWidth="1"/>
    <col min="1028" max="1034" width="7.109375" customWidth="1"/>
    <col min="1035" max="1035" width="7.5546875" customWidth="1"/>
    <col min="1036" max="1038" width="7.109375" customWidth="1"/>
    <col min="1039" max="1039" width="7.44140625" customWidth="1"/>
    <col min="1284" max="1290" width="7.109375" customWidth="1"/>
    <col min="1291" max="1291" width="7.5546875" customWidth="1"/>
    <col min="1292" max="1294" width="7.109375" customWidth="1"/>
    <col min="1295" max="1295" width="7.44140625" customWidth="1"/>
    <col min="1540" max="1546" width="7.109375" customWidth="1"/>
    <col min="1547" max="1547" width="7.5546875" customWidth="1"/>
    <col min="1548" max="1550" width="7.109375" customWidth="1"/>
    <col min="1551" max="1551" width="7.44140625" customWidth="1"/>
    <col min="1796" max="1802" width="7.109375" customWidth="1"/>
    <col min="1803" max="1803" width="7.5546875" customWidth="1"/>
    <col min="1804" max="1806" width="7.109375" customWidth="1"/>
    <col min="1807" max="1807" width="7.44140625" customWidth="1"/>
    <col min="2052" max="2058" width="7.109375" customWidth="1"/>
    <col min="2059" max="2059" width="7.5546875" customWidth="1"/>
    <col min="2060" max="2062" width="7.109375" customWidth="1"/>
    <col min="2063" max="2063" width="7.44140625" customWidth="1"/>
    <col min="2308" max="2314" width="7.109375" customWidth="1"/>
    <col min="2315" max="2315" width="7.5546875" customWidth="1"/>
    <col min="2316" max="2318" width="7.109375" customWidth="1"/>
    <col min="2319" max="2319" width="7.44140625" customWidth="1"/>
    <col min="2564" max="2570" width="7.109375" customWidth="1"/>
    <col min="2571" max="2571" width="7.5546875" customWidth="1"/>
    <col min="2572" max="2574" width="7.109375" customWidth="1"/>
    <col min="2575" max="2575" width="7.44140625" customWidth="1"/>
    <col min="2820" max="2826" width="7.109375" customWidth="1"/>
    <col min="2827" max="2827" width="7.5546875" customWidth="1"/>
    <col min="2828" max="2830" width="7.109375" customWidth="1"/>
    <col min="2831" max="2831" width="7.44140625" customWidth="1"/>
    <col min="3076" max="3082" width="7.109375" customWidth="1"/>
    <col min="3083" max="3083" width="7.5546875" customWidth="1"/>
    <col min="3084" max="3086" width="7.109375" customWidth="1"/>
    <col min="3087" max="3087" width="7.44140625" customWidth="1"/>
    <col min="3332" max="3338" width="7.109375" customWidth="1"/>
    <col min="3339" max="3339" width="7.5546875" customWidth="1"/>
    <col min="3340" max="3342" width="7.109375" customWidth="1"/>
    <col min="3343" max="3343" width="7.44140625" customWidth="1"/>
    <col min="3588" max="3594" width="7.109375" customWidth="1"/>
    <col min="3595" max="3595" width="7.5546875" customWidth="1"/>
    <col min="3596" max="3598" width="7.109375" customWidth="1"/>
    <col min="3599" max="3599" width="7.44140625" customWidth="1"/>
    <col min="3844" max="3850" width="7.109375" customWidth="1"/>
    <col min="3851" max="3851" width="7.5546875" customWidth="1"/>
    <col min="3852" max="3854" width="7.109375" customWidth="1"/>
    <col min="3855" max="3855" width="7.44140625" customWidth="1"/>
    <col min="4100" max="4106" width="7.109375" customWidth="1"/>
    <col min="4107" max="4107" width="7.5546875" customWidth="1"/>
    <col min="4108" max="4110" width="7.109375" customWidth="1"/>
    <col min="4111" max="4111" width="7.44140625" customWidth="1"/>
    <col min="4356" max="4362" width="7.109375" customWidth="1"/>
    <col min="4363" max="4363" width="7.5546875" customWidth="1"/>
    <col min="4364" max="4366" width="7.109375" customWidth="1"/>
    <col min="4367" max="4367" width="7.44140625" customWidth="1"/>
    <col min="4612" max="4618" width="7.109375" customWidth="1"/>
    <col min="4619" max="4619" width="7.5546875" customWidth="1"/>
    <col min="4620" max="4622" width="7.109375" customWidth="1"/>
    <col min="4623" max="4623" width="7.44140625" customWidth="1"/>
    <col min="4868" max="4874" width="7.109375" customWidth="1"/>
    <col min="4875" max="4875" width="7.5546875" customWidth="1"/>
    <col min="4876" max="4878" width="7.109375" customWidth="1"/>
    <col min="4879" max="4879" width="7.44140625" customWidth="1"/>
    <col min="5124" max="5130" width="7.109375" customWidth="1"/>
    <col min="5131" max="5131" width="7.5546875" customWidth="1"/>
    <col min="5132" max="5134" width="7.109375" customWidth="1"/>
    <col min="5135" max="5135" width="7.44140625" customWidth="1"/>
    <col min="5380" max="5386" width="7.109375" customWidth="1"/>
    <col min="5387" max="5387" width="7.5546875" customWidth="1"/>
    <col min="5388" max="5390" width="7.109375" customWidth="1"/>
    <col min="5391" max="5391" width="7.44140625" customWidth="1"/>
    <col min="5636" max="5642" width="7.109375" customWidth="1"/>
    <col min="5643" max="5643" width="7.5546875" customWidth="1"/>
    <col min="5644" max="5646" width="7.109375" customWidth="1"/>
    <col min="5647" max="5647" width="7.44140625" customWidth="1"/>
    <col min="5892" max="5898" width="7.109375" customWidth="1"/>
    <col min="5899" max="5899" width="7.5546875" customWidth="1"/>
    <col min="5900" max="5902" width="7.109375" customWidth="1"/>
    <col min="5903" max="5903" width="7.44140625" customWidth="1"/>
    <col min="6148" max="6154" width="7.109375" customWidth="1"/>
    <col min="6155" max="6155" width="7.5546875" customWidth="1"/>
    <col min="6156" max="6158" width="7.109375" customWidth="1"/>
    <col min="6159" max="6159" width="7.44140625" customWidth="1"/>
    <col min="6404" max="6410" width="7.109375" customWidth="1"/>
    <col min="6411" max="6411" width="7.5546875" customWidth="1"/>
    <col min="6412" max="6414" width="7.109375" customWidth="1"/>
    <col min="6415" max="6415" width="7.44140625" customWidth="1"/>
    <col min="6660" max="6666" width="7.109375" customWidth="1"/>
    <col min="6667" max="6667" width="7.5546875" customWidth="1"/>
    <col min="6668" max="6670" width="7.109375" customWidth="1"/>
    <col min="6671" max="6671" width="7.44140625" customWidth="1"/>
    <col min="6916" max="6922" width="7.109375" customWidth="1"/>
    <col min="6923" max="6923" width="7.5546875" customWidth="1"/>
    <col min="6924" max="6926" width="7.109375" customWidth="1"/>
    <col min="6927" max="6927" width="7.44140625" customWidth="1"/>
    <col min="7172" max="7178" width="7.109375" customWidth="1"/>
    <col min="7179" max="7179" width="7.5546875" customWidth="1"/>
    <col min="7180" max="7182" width="7.109375" customWidth="1"/>
    <col min="7183" max="7183" width="7.44140625" customWidth="1"/>
    <col min="7428" max="7434" width="7.109375" customWidth="1"/>
    <col min="7435" max="7435" width="7.5546875" customWidth="1"/>
    <col min="7436" max="7438" width="7.109375" customWidth="1"/>
    <col min="7439" max="7439" width="7.44140625" customWidth="1"/>
    <col min="7684" max="7690" width="7.109375" customWidth="1"/>
    <col min="7691" max="7691" width="7.5546875" customWidth="1"/>
    <col min="7692" max="7694" width="7.109375" customWidth="1"/>
    <col min="7695" max="7695" width="7.44140625" customWidth="1"/>
    <col min="7940" max="7946" width="7.109375" customWidth="1"/>
    <col min="7947" max="7947" width="7.5546875" customWidth="1"/>
    <col min="7948" max="7950" width="7.109375" customWidth="1"/>
    <col min="7951" max="7951" width="7.44140625" customWidth="1"/>
    <col min="8196" max="8202" width="7.109375" customWidth="1"/>
    <col min="8203" max="8203" width="7.5546875" customWidth="1"/>
    <col min="8204" max="8206" width="7.109375" customWidth="1"/>
    <col min="8207" max="8207" width="7.44140625" customWidth="1"/>
    <col min="8452" max="8458" width="7.109375" customWidth="1"/>
    <col min="8459" max="8459" width="7.5546875" customWidth="1"/>
    <col min="8460" max="8462" width="7.109375" customWidth="1"/>
    <col min="8463" max="8463" width="7.44140625" customWidth="1"/>
    <col min="8708" max="8714" width="7.109375" customWidth="1"/>
    <col min="8715" max="8715" width="7.5546875" customWidth="1"/>
    <col min="8716" max="8718" width="7.109375" customWidth="1"/>
    <col min="8719" max="8719" width="7.44140625" customWidth="1"/>
    <col min="8964" max="8970" width="7.109375" customWidth="1"/>
    <col min="8971" max="8971" width="7.5546875" customWidth="1"/>
    <col min="8972" max="8974" width="7.109375" customWidth="1"/>
    <col min="8975" max="8975" width="7.44140625" customWidth="1"/>
    <col min="9220" max="9226" width="7.109375" customWidth="1"/>
    <col min="9227" max="9227" width="7.5546875" customWidth="1"/>
    <col min="9228" max="9230" width="7.109375" customWidth="1"/>
    <col min="9231" max="9231" width="7.44140625" customWidth="1"/>
    <col min="9476" max="9482" width="7.109375" customWidth="1"/>
    <col min="9483" max="9483" width="7.5546875" customWidth="1"/>
    <col min="9484" max="9486" width="7.109375" customWidth="1"/>
    <col min="9487" max="9487" width="7.44140625" customWidth="1"/>
    <col min="9732" max="9738" width="7.109375" customWidth="1"/>
    <col min="9739" max="9739" width="7.5546875" customWidth="1"/>
    <col min="9740" max="9742" width="7.109375" customWidth="1"/>
    <col min="9743" max="9743" width="7.44140625" customWidth="1"/>
    <col min="9988" max="9994" width="7.109375" customWidth="1"/>
    <col min="9995" max="9995" width="7.5546875" customWidth="1"/>
    <col min="9996" max="9998" width="7.109375" customWidth="1"/>
    <col min="9999" max="9999" width="7.44140625" customWidth="1"/>
    <col min="10244" max="10250" width="7.109375" customWidth="1"/>
    <col min="10251" max="10251" width="7.5546875" customWidth="1"/>
    <col min="10252" max="10254" width="7.109375" customWidth="1"/>
    <col min="10255" max="10255" width="7.44140625" customWidth="1"/>
    <col min="10500" max="10506" width="7.109375" customWidth="1"/>
    <col min="10507" max="10507" width="7.5546875" customWidth="1"/>
    <col min="10508" max="10510" width="7.109375" customWidth="1"/>
    <col min="10511" max="10511" width="7.44140625" customWidth="1"/>
    <col min="10756" max="10762" width="7.109375" customWidth="1"/>
    <col min="10763" max="10763" width="7.5546875" customWidth="1"/>
    <col min="10764" max="10766" width="7.109375" customWidth="1"/>
    <col min="10767" max="10767" width="7.44140625" customWidth="1"/>
    <col min="11012" max="11018" width="7.109375" customWidth="1"/>
    <col min="11019" max="11019" width="7.5546875" customWidth="1"/>
    <col min="11020" max="11022" width="7.109375" customWidth="1"/>
    <col min="11023" max="11023" width="7.44140625" customWidth="1"/>
    <col min="11268" max="11274" width="7.109375" customWidth="1"/>
    <col min="11275" max="11275" width="7.5546875" customWidth="1"/>
    <col min="11276" max="11278" width="7.109375" customWidth="1"/>
    <col min="11279" max="11279" width="7.44140625" customWidth="1"/>
    <col min="11524" max="11530" width="7.109375" customWidth="1"/>
    <col min="11531" max="11531" width="7.5546875" customWidth="1"/>
    <col min="11532" max="11534" width="7.109375" customWidth="1"/>
    <col min="11535" max="11535" width="7.44140625" customWidth="1"/>
    <col min="11780" max="11786" width="7.109375" customWidth="1"/>
    <col min="11787" max="11787" width="7.5546875" customWidth="1"/>
    <col min="11788" max="11790" width="7.109375" customWidth="1"/>
    <col min="11791" max="11791" width="7.44140625" customWidth="1"/>
    <col min="12036" max="12042" width="7.109375" customWidth="1"/>
    <col min="12043" max="12043" width="7.5546875" customWidth="1"/>
    <col min="12044" max="12046" width="7.109375" customWidth="1"/>
    <col min="12047" max="12047" width="7.44140625" customWidth="1"/>
    <col min="12292" max="12298" width="7.109375" customWidth="1"/>
    <col min="12299" max="12299" width="7.5546875" customWidth="1"/>
    <col min="12300" max="12302" width="7.109375" customWidth="1"/>
    <col min="12303" max="12303" width="7.44140625" customWidth="1"/>
    <col min="12548" max="12554" width="7.109375" customWidth="1"/>
    <col min="12555" max="12555" width="7.5546875" customWidth="1"/>
    <col min="12556" max="12558" width="7.109375" customWidth="1"/>
    <col min="12559" max="12559" width="7.44140625" customWidth="1"/>
    <col min="12804" max="12810" width="7.109375" customWidth="1"/>
    <col min="12811" max="12811" width="7.5546875" customWidth="1"/>
    <col min="12812" max="12814" width="7.109375" customWidth="1"/>
    <col min="12815" max="12815" width="7.44140625" customWidth="1"/>
    <col min="13060" max="13066" width="7.109375" customWidth="1"/>
    <col min="13067" max="13067" width="7.5546875" customWidth="1"/>
    <col min="13068" max="13070" width="7.109375" customWidth="1"/>
    <col min="13071" max="13071" width="7.44140625" customWidth="1"/>
    <col min="13316" max="13322" width="7.109375" customWidth="1"/>
    <col min="13323" max="13323" width="7.5546875" customWidth="1"/>
    <col min="13324" max="13326" width="7.109375" customWidth="1"/>
    <col min="13327" max="13327" width="7.44140625" customWidth="1"/>
    <col min="13572" max="13578" width="7.109375" customWidth="1"/>
    <col min="13579" max="13579" width="7.5546875" customWidth="1"/>
    <col min="13580" max="13582" width="7.109375" customWidth="1"/>
    <col min="13583" max="13583" width="7.44140625" customWidth="1"/>
    <col min="13828" max="13834" width="7.109375" customWidth="1"/>
    <col min="13835" max="13835" width="7.5546875" customWidth="1"/>
    <col min="13836" max="13838" width="7.109375" customWidth="1"/>
    <col min="13839" max="13839" width="7.44140625" customWidth="1"/>
    <col min="14084" max="14090" width="7.109375" customWidth="1"/>
    <col min="14091" max="14091" width="7.5546875" customWidth="1"/>
    <col min="14092" max="14094" width="7.109375" customWidth="1"/>
    <col min="14095" max="14095" width="7.44140625" customWidth="1"/>
    <col min="14340" max="14346" width="7.109375" customWidth="1"/>
    <col min="14347" max="14347" width="7.5546875" customWidth="1"/>
    <col min="14348" max="14350" width="7.109375" customWidth="1"/>
    <col min="14351" max="14351" width="7.44140625" customWidth="1"/>
    <col min="14596" max="14602" width="7.109375" customWidth="1"/>
    <col min="14603" max="14603" width="7.5546875" customWidth="1"/>
    <col min="14604" max="14606" width="7.109375" customWidth="1"/>
    <col min="14607" max="14607" width="7.44140625" customWidth="1"/>
    <col min="14852" max="14858" width="7.109375" customWidth="1"/>
    <col min="14859" max="14859" width="7.5546875" customWidth="1"/>
    <col min="14860" max="14862" width="7.109375" customWidth="1"/>
    <col min="14863" max="14863" width="7.44140625" customWidth="1"/>
    <col min="15108" max="15114" width="7.109375" customWidth="1"/>
    <col min="15115" max="15115" width="7.5546875" customWidth="1"/>
    <col min="15116" max="15118" width="7.109375" customWidth="1"/>
    <col min="15119" max="15119" width="7.44140625" customWidth="1"/>
    <col min="15364" max="15370" width="7.109375" customWidth="1"/>
    <col min="15371" max="15371" width="7.5546875" customWidth="1"/>
    <col min="15372" max="15374" width="7.109375" customWidth="1"/>
    <col min="15375" max="15375" width="7.44140625" customWidth="1"/>
    <col min="15620" max="15626" width="7.109375" customWidth="1"/>
    <col min="15627" max="15627" width="7.5546875" customWidth="1"/>
    <col min="15628" max="15630" width="7.109375" customWidth="1"/>
    <col min="15631" max="15631" width="7.44140625" customWidth="1"/>
    <col min="15876" max="15882" width="7.109375" customWidth="1"/>
    <col min="15883" max="15883" width="7.5546875" customWidth="1"/>
    <col min="15884" max="15886" width="7.109375" customWidth="1"/>
    <col min="15887" max="15887" width="7.44140625" customWidth="1"/>
    <col min="16132" max="16138" width="7.109375" customWidth="1"/>
    <col min="16139" max="16139" width="7.5546875" customWidth="1"/>
    <col min="16140" max="16142" width="7.109375" customWidth="1"/>
    <col min="16143" max="16143" width="7.44140625" customWidth="1"/>
  </cols>
  <sheetData>
    <row r="1" spans="1:15" x14ac:dyDescent="0.3">
      <c r="A1" s="601" t="s">
        <v>705</v>
      </c>
      <c r="B1" s="601"/>
      <c r="C1" s="601"/>
      <c r="F1" s="306"/>
      <c r="G1" s="306"/>
      <c r="H1" s="306"/>
      <c r="K1" s="601" t="s">
        <v>787</v>
      </c>
      <c r="L1" s="601"/>
      <c r="M1" s="601"/>
      <c r="N1" s="601"/>
      <c r="O1" s="601"/>
    </row>
    <row r="2" spans="1:15" x14ac:dyDescent="0.3">
      <c r="A2" s="601" t="s">
        <v>706</v>
      </c>
      <c r="B2" s="601"/>
      <c r="C2" s="601"/>
    </row>
    <row r="3" spans="1:15" x14ac:dyDescent="0.3">
      <c r="A3" s="601" t="s">
        <v>707</v>
      </c>
      <c r="B3" s="601"/>
      <c r="C3" s="601"/>
    </row>
    <row r="4" spans="1:15" x14ac:dyDescent="0.3">
      <c r="A4" s="601" t="s">
        <v>708</v>
      </c>
      <c r="B4" s="601"/>
      <c r="C4" s="601"/>
    </row>
    <row r="5" spans="1:15" ht="30" customHeight="1" x14ac:dyDescent="0.3">
      <c r="A5" s="602" t="s">
        <v>709</v>
      </c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3"/>
      <c r="M5" s="603"/>
      <c r="N5" s="603"/>
      <c r="O5" s="604"/>
    </row>
    <row r="6" spans="1:15" ht="10.5" customHeight="1" thickBot="1" x14ac:dyDescent="0.35">
      <c r="A6" s="307"/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</row>
    <row r="7" spans="1:15" ht="15.6" thickTop="1" thickBot="1" x14ac:dyDescent="0.35">
      <c r="A7" s="599" t="s">
        <v>710</v>
      </c>
      <c r="B7" s="599"/>
      <c r="C7" s="599"/>
      <c r="D7" s="599" t="s">
        <v>711</v>
      </c>
      <c r="E7" s="599"/>
      <c r="F7" s="599"/>
      <c r="G7" s="599"/>
      <c r="H7" s="599"/>
      <c r="I7" s="599"/>
      <c r="J7" s="599" t="s">
        <v>712</v>
      </c>
      <c r="K7" s="599"/>
      <c r="L7" s="599"/>
      <c r="M7" s="599"/>
      <c r="N7" s="600" t="s">
        <v>0</v>
      </c>
      <c r="O7" s="600" t="s">
        <v>713</v>
      </c>
    </row>
    <row r="8" spans="1:15" ht="15.6" thickTop="1" thickBot="1" x14ac:dyDescent="0.35">
      <c r="A8" s="599"/>
      <c r="B8" s="599"/>
      <c r="C8" s="599"/>
      <c r="D8" s="308" t="s">
        <v>584</v>
      </c>
      <c r="E8" s="308" t="s">
        <v>428</v>
      </c>
      <c r="F8" s="308" t="s">
        <v>125</v>
      </c>
      <c r="G8" s="308" t="s">
        <v>44</v>
      </c>
      <c r="H8" s="308" t="s">
        <v>714</v>
      </c>
      <c r="I8" s="308" t="s">
        <v>715</v>
      </c>
      <c r="J8" s="308" t="s">
        <v>376</v>
      </c>
      <c r="K8" s="308" t="s">
        <v>306</v>
      </c>
      <c r="L8" s="308" t="s">
        <v>716</v>
      </c>
      <c r="M8" s="308" t="s">
        <v>717</v>
      </c>
      <c r="N8" s="600"/>
      <c r="O8" s="600"/>
    </row>
    <row r="9" spans="1:15" ht="15" thickTop="1" x14ac:dyDescent="0.3">
      <c r="A9" s="597" t="s">
        <v>298</v>
      </c>
      <c r="B9" s="598"/>
      <c r="C9" s="598"/>
      <c r="D9" s="309">
        <v>0</v>
      </c>
      <c r="E9" s="310">
        <v>0</v>
      </c>
      <c r="F9" s="310">
        <v>2</v>
      </c>
      <c r="G9" s="310">
        <v>2</v>
      </c>
      <c r="H9" s="310">
        <v>3</v>
      </c>
      <c r="I9" s="311">
        <v>3</v>
      </c>
      <c r="J9" s="309">
        <v>10</v>
      </c>
      <c r="K9" s="310">
        <v>9</v>
      </c>
      <c r="L9" s="310">
        <v>15</v>
      </c>
      <c r="M9" s="312">
        <v>10</v>
      </c>
      <c r="N9" s="313">
        <v>54</v>
      </c>
      <c r="O9" s="313"/>
    </row>
    <row r="10" spans="1:15" x14ac:dyDescent="0.3">
      <c r="A10" s="583" t="s">
        <v>718</v>
      </c>
      <c r="B10" s="584"/>
      <c r="C10" s="584"/>
      <c r="D10" s="314"/>
      <c r="E10" s="315"/>
      <c r="F10" s="315"/>
      <c r="G10" s="315"/>
      <c r="H10" s="315">
        <v>1</v>
      </c>
      <c r="I10" s="316"/>
      <c r="J10" s="314">
        <v>2</v>
      </c>
      <c r="K10" s="315">
        <v>1</v>
      </c>
      <c r="L10" s="315">
        <v>2</v>
      </c>
      <c r="M10" s="317">
        <v>1</v>
      </c>
      <c r="N10" s="318">
        <v>7</v>
      </c>
      <c r="O10" s="318"/>
    </row>
    <row r="11" spans="1:15" x14ac:dyDescent="0.3">
      <c r="A11" s="583" t="s">
        <v>719</v>
      </c>
      <c r="B11" s="584"/>
      <c r="C11" s="584"/>
      <c r="D11" s="314"/>
      <c r="E11" s="315"/>
      <c r="F11" s="315">
        <v>1</v>
      </c>
      <c r="G11" s="315"/>
      <c r="H11" s="315"/>
      <c r="I11" s="316"/>
      <c r="J11" s="314">
        <v>3</v>
      </c>
      <c r="K11" s="315">
        <v>2</v>
      </c>
      <c r="L11" s="315">
        <v>3</v>
      </c>
      <c r="M11" s="317">
        <v>2</v>
      </c>
      <c r="N11" s="318">
        <v>11</v>
      </c>
      <c r="O11" s="318"/>
    </row>
    <row r="12" spans="1:15" x14ac:dyDescent="0.3">
      <c r="A12" s="583" t="s">
        <v>720</v>
      </c>
      <c r="B12" s="584"/>
      <c r="C12" s="584"/>
      <c r="D12" s="314"/>
      <c r="E12" s="315"/>
      <c r="F12" s="315"/>
      <c r="G12" s="315"/>
      <c r="H12" s="315"/>
      <c r="I12" s="316"/>
      <c r="J12" s="314"/>
      <c r="K12" s="315"/>
      <c r="L12" s="315"/>
      <c r="M12" s="317">
        <v>2</v>
      </c>
      <c r="N12" s="318">
        <v>2</v>
      </c>
      <c r="O12" s="318"/>
    </row>
    <row r="13" spans="1:15" x14ac:dyDescent="0.3">
      <c r="A13" s="583" t="s">
        <v>721</v>
      </c>
      <c r="B13" s="584"/>
      <c r="C13" s="584"/>
      <c r="D13" s="314"/>
      <c r="E13" s="315"/>
      <c r="F13" s="315"/>
      <c r="G13" s="315"/>
      <c r="H13" s="315"/>
      <c r="I13" s="316"/>
      <c r="J13" s="314">
        <v>3</v>
      </c>
      <c r="K13" s="319" t="s">
        <v>722</v>
      </c>
      <c r="L13" s="315">
        <v>5</v>
      </c>
      <c r="M13" s="317"/>
      <c r="N13" s="318">
        <v>12</v>
      </c>
      <c r="O13" s="318"/>
    </row>
    <row r="14" spans="1:15" x14ac:dyDescent="0.3">
      <c r="A14" s="583" t="s">
        <v>723</v>
      </c>
      <c r="B14" s="584"/>
      <c r="C14" s="584"/>
      <c r="D14" s="314"/>
      <c r="E14" s="315"/>
      <c r="F14" s="315"/>
      <c r="G14" s="315"/>
      <c r="H14" s="315"/>
      <c r="I14" s="316">
        <v>1</v>
      </c>
      <c r="J14" s="314">
        <v>1</v>
      </c>
      <c r="K14" s="315">
        <v>1</v>
      </c>
      <c r="L14" s="315"/>
      <c r="M14" s="317"/>
      <c r="N14" s="318">
        <v>3</v>
      </c>
      <c r="O14" s="318"/>
    </row>
    <row r="15" spans="1:15" x14ac:dyDescent="0.3">
      <c r="A15" s="583" t="s">
        <v>724</v>
      </c>
      <c r="B15" s="584"/>
      <c r="C15" s="584"/>
      <c r="D15" s="314"/>
      <c r="E15" s="315"/>
      <c r="F15" s="315"/>
      <c r="G15" s="315"/>
      <c r="H15" s="315"/>
      <c r="I15" s="316"/>
      <c r="J15" s="314"/>
      <c r="K15" s="315"/>
      <c r="L15" s="315">
        <v>3</v>
      </c>
      <c r="M15" s="317"/>
      <c r="N15" s="318">
        <v>3</v>
      </c>
      <c r="O15" s="318"/>
    </row>
    <row r="16" spans="1:15" x14ac:dyDescent="0.3">
      <c r="A16" s="583" t="s">
        <v>725</v>
      </c>
      <c r="B16" s="584"/>
      <c r="C16" s="584"/>
      <c r="D16" s="314"/>
      <c r="E16" s="315"/>
      <c r="F16" s="315"/>
      <c r="G16" s="315"/>
      <c r="H16" s="315"/>
      <c r="I16" s="316"/>
      <c r="J16" s="314"/>
      <c r="K16" s="315"/>
      <c r="L16" s="315">
        <v>2</v>
      </c>
      <c r="M16" s="317">
        <v>4</v>
      </c>
      <c r="N16" s="318">
        <v>6</v>
      </c>
      <c r="O16" s="318"/>
    </row>
    <row r="17" spans="1:15" x14ac:dyDescent="0.3">
      <c r="A17" s="583" t="s">
        <v>726</v>
      </c>
      <c r="B17" s="584"/>
      <c r="C17" s="584"/>
      <c r="D17" s="314"/>
      <c r="E17" s="315"/>
      <c r="F17" s="315">
        <v>1</v>
      </c>
      <c r="G17" s="315">
        <v>2</v>
      </c>
      <c r="H17" s="315">
        <v>2</v>
      </c>
      <c r="I17" s="316">
        <v>2</v>
      </c>
      <c r="J17" s="314">
        <v>1</v>
      </c>
      <c r="K17" s="315">
        <v>1</v>
      </c>
      <c r="L17" s="315"/>
      <c r="M17" s="317">
        <v>1</v>
      </c>
      <c r="N17" s="318">
        <v>10</v>
      </c>
      <c r="O17" s="318"/>
    </row>
    <row r="18" spans="1:15" x14ac:dyDescent="0.3">
      <c r="A18" s="583"/>
      <c r="B18" s="584"/>
      <c r="C18" s="584"/>
      <c r="D18" s="314"/>
      <c r="E18" s="315"/>
      <c r="F18" s="315"/>
      <c r="G18" s="315"/>
      <c r="H18" s="315"/>
      <c r="I18" s="316"/>
      <c r="J18" s="314"/>
      <c r="K18" s="315"/>
      <c r="L18" s="315"/>
      <c r="M18" s="317"/>
      <c r="N18" s="318"/>
      <c r="O18" s="318"/>
    </row>
    <row r="19" spans="1:15" x14ac:dyDescent="0.3">
      <c r="A19" s="597" t="s">
        <v>727</v>
      </c>
      <c r="B19" s="598"/>
      <c r="C19" s="598"/>
      <c r="D19" s="320">
        <v>0</v>
      </c>
      <c r="E19" s="321">
        <v>0</v>
      </c>
      <c r="F19" s="321">
        <v>0</v>
      </c>
      <c r="G19" s="321">
        <v>0</v>
      </c>
      <c r="H19" s="321">
        <v>4</v>
      </c>
      <c r="I19" s="322">
        <v>3</v>
      </c>
      <c r="J19" s="320">
        <v>2</v>
      </c>
      <c r="K19" s="321">
        <v>2</v>
      </c>
      <c r="L19" s="321">
        <v>3</v>
      </c>
      <c r="M19" s="323">
        <v>4</v>
      </c>
      <c r="N19" s="324">
        <v>18</v>
      </c>
      <c r="O19" s="324"/>
    </row>
    <row r="20" spans="1:15" x14ac:dyDescent="0.3">
      <c r="A20" s="583"/>
      <c r="B20" s="584"/>
      <c r="C20" s="584"/>
      <c r="D20" s="314"/>
      <c r="E20" s="315"/>
      <c r="F20" s="315"/>
      <c r="G20" s="315"/>
      <c r="H20" s="315"/>
      <c r="I20" s="316"/>
      <c r="J20" s="314"/>
      <c r="K20" s="315"/>
      <c r="L20" s="315"/>
      <c r="M20" s="317"/>
      <c r="N20" s="318"/>
      <c r="O20" s="318"/>
    </row>
    <row r="21" spans="1:15" x14ac:dyDescent="0.3">
      <c r="A21" s="597" t="s">
        <v>728</v>
      </c>
      <c r="B21" s="598"/>
      <c r="C21" s="598"/>
      <c r="D21" s="320">
        <v>0</v>
      </c>
      <c r="E21" s="321">
        <v>0</v>
      </c>
      <c r="F21" s="321">
        <v>4</v>
      </c>
      <c r="G21" s="321">
        <v>1</v>
      </c>
      <c r="H21" s="321">
        <v>0</v>
      </c>
      <c r="I21" s="322">
        <v>2</v>
      </c>
      <c r="J21" s="320">
        <v>4</v>
      </c>
      <c r="K21" s="321">
        <v>4</v>
      </c>
      <c r="L21" s="321">
        <v>5</v>
      </c>
      <c r="M21" s="323">
        <v>9</v>
      </c>
      <c r="N21" s="324">
        <v>29</v>
      </c>
      <c r="O21" s="324"/>
    </row>
    <row r="22" spans="1:15" x14ac:dyDescent="0.3">
      <c r="A22" s="583" t="s">
        <v>729</v>
      </c>
      <c r="B22" s="584"/>
      <c r="C22" s="584"/>
      <c r="D22" s="314"/>
      <c r="E22" s="315"/>
      <c r="F22" s="315">
        <v>1</v>
      </c>
      <c r="G22" s="315"/>
      <c r="H22" s="315"/>
      <c r="I22" s="316"/>
      <c r="J22" s="314"/>
      <c r="K22" s="315"/>
      <c r="L22" s="315"/>
      <c r="M22" s="317">
        <v>1</v>
      </c>
      <c r="N22" s="318">
        <v>2</v>
      </c>
      <c r="O22" s="318"/>
    </row>
    <row r="23" spans="1:15" x14ac:dyDescent="0.3">
      <c r="A23" s="583" t="s">
        <v>730</v>
      </c>
      <c r="B23" s="584"/>
      <c r="C23" s="584"/>
      <c r="D23" s="314"/>
      <c r="E23" s="315"/>
      <c r="F23" s="315"/>
      <c r="G23" s="315"/>
      <c r="H23" s="315"/>
      <c r="I23" s="316"/>
      <c r="J23" s="314">
        <v>1</v>
      </c>
      <c r="K23" s="315"/>
      <c r="L23" s="315">
        <v>3</v>
      </c>
      <c r="M23" s="317"/>
      <c r="N23" s="318">
        <v>4</v>
      </c>
      <c r="O23" s="318"/>
    </row>
    <row r="24" spans="1:15" x14ac:dyDescent="0.3">
      <c r="A24" s="583" t="s">
        <v>731</v>
      </c>
      <c r="B24" s="584"/>
      <c r="C24" s="584"/>
      <c r="D24" s="314"/>
      <c r="E24" s="315"/>
      <c r="F24" s="315">
        <v>3</v>
      </c>
      <c r="G24" s="315">
        <v>1</v>
      </c>
      <c r="H24" s="315"/>
      <c r="I24" s="316">
        <v>1</v>
      </c>
      <c r="J24" s="314">
        <v>1</v>
      </c>
      <c r="K24" s="315"/>
      <c r="L24" s="315"/>
      <c r="M24" s="317"/>
      <c r="N24" s="318">
        <v>6</v>
      </c>
      <c r="O24" s="318"/>
    </row>
    <row r="25" spans="1:15" x14ac:dyDescent="0.3">
      <c r="A25" s="583" t="s">
        <v>732</v>
      </c>
      <c r="B25" s="584"/>
      <c r="C25" s="584"/>
      <c r="D25" s="314"/>
      <c r="E25" s="315"/>
      <c r="F25" s="315"/>
      <c r="G25" s="315"/>
      <c r="H25" s="315"/>
      <c r="I25" s="316"/>
      <c r="J25" s="314">
        <v>2</v>
      </c>
      <c r="K25" s="315"/>
      <c r="L25" s="315"/>
      <c r="M25" s="317">
        <v>3</v>
      </c>
      <c r="N25" s="318">
        <v>5</v>
      </c>
      <c r="O25" s="318"/>
    </row>
    <row r="26" spans="1:15" x14ac:dyDescent="0.3">
      <c r="A26" s="583" t="s">
        <v>733</v>
      </c>
      <c r="B26" s="584"/>
      <c r="C26" s="584"/>
      <c r="D26" s="314"/>
      <c r="E26" s="315"/>
      <c r="F26" s="315"/>
      <c r="G26" s="315"/>
      <c r="H26" s="315"/>
      <c r="I26" s="316"/>
      <c r="J26" s="314"/>
      <c r="K26" s="315"/>
      <c r="L26" s="315">
        <v>1</v>
      </c>
      <c r="M26" s="325">
        <v>3</v>
      </c>
      <c r="N26" s="318">
        <v>4</v>
      </c>
      <c r="O26" s="318"/>
    </row>
    <row r="27" spans="1:15" x14ac:dyDescent="0.3">
      <c r="A27" s="583" t="s">
        <v>734</v>
      </c>
      <c r="B27" s="584"/>
      <c r="C27" s="584"/>
      <c r="D27" s="314"/>
      <c r="E27" s="315"/>
      <c r="F27" s="315"/>
      <c r="G27" s="315"/>
      <c r="H27" s="315"/>
      <c r="I27" s="316"/>
      <c r="J27" s="314"/>
      <c r="K27" s="315">
        <v>2</v>
      </c>
      <c r="L27" s="315"/>
      <c r="M27" s="317">
        <v>1</v>
      </c>
      <c r="N27" s="318">
        <v>3</v>
      </c>
      <c r="O27" s="318"/>
    </row>
    <row r="28" spans="1:15" x14ac:dyDescent="0.3">
      <c r="A28" s="583" t="s">
        <v>735</v>
      </c>
      <c r="B28" s="584"/>
      <c r="C28" s="584"/>
      <c r="D28" s="314"/>
      <c r="E28" s="315"/>
      <c r="F28" s="315"/>
      <c r="G28" s="315"/>
      <c r="H28" s="315"/>
      <c r="I28" s="316">
        <v>1</v>
      </c>
      <c r="J28" s="314"/>
      <c r="K28" s="315">
        <v>2</v>
      </c>
      <c r="L28" s="315">
        <v>1</v>
      </c>
      <c r="M28" s="317">
        <v>1</v>
      </c>
      <c r="N28" s="318">
        <v>5</v>
      </c>
      <c r="O28" s="318"/>
    </row>
    <row r="29" spans="1:15" x14ac:dyDescent="0.3">
      <c r="A29" s="583"/>
      <c r="B29" s="584"/>
      <c r="C29" s="584"/>
      <c r="D29" s="314"/>
      <c r="E29" s="315"/>
      <c r="F29" s="315"/>
      <c r="G29" s="315"/>
      <c r="H29" s="315"/>
      <c r="I29" s="316"/>
      <c r="J29" s="314"/>
      <c r="K29" s="315"/>
      <c r="L29" s="315"/>
      <c r="M29" s="317"/>
      <c r="N29" s="318"/>
      <c r="O29" s="318"/>
    </row>
    <row r="30" spans="1:15" s="326" customFormat="1" x14ac:dyDescent="0.3">
      <c r="A30" s="597" t="s">
        <v>736</v>
      </c>
      <c r="B30" s="598"/>
      <c r="C30" s="598"/>
      <c r="D30" s="320">
        <v>0</v>
      </c>
      <c r="E30" s="321">
        <v>0</v>
      </c>
      <c r="F30" s="321">
        <v>1</v>
      </c>
      <c r="G30" s="321">
        <v>0</v>
      </c>
      <c r="H30" s="321">
        <v>0</v>
      </c>
      <c r="I30" s="322">
        <v>1</v>
      </c>
      <c r="J30" s="320">
        <v>3</v>
      </c>
      <c r="K30" s="321">
        <v>0</v>
      </c>
      <c r="L30" s="321">
        <v>1</v>
      </c>
      <c r="M30" s="323">
        <v>2</v>
      </c>
      <c r="N30" s="324">
        <v>8</v>
      </c>
      <c r="O30" s="324"/>
    </row>
    <row r="31" spans="1:15" x14ac:dyDescent="0.3">
      <c r="A31" s="583"/>
      <c r="B31" s="584"/>
      <c r="C31" s="584"/>
      <c r="D31" s="314"/>
      <c r="E31" s="315"/>
      <c r="F31" s="315"/>
      <c r="G31" s="315"/>
      <c r="H31" s="315"/>
      <c r="I31" s="316"/>
      <c r="J31" s="314"/>
      <c r="K31" s="315"/>
      <c r="L31" s="315"/>
      <c r="M31" s="317"/>
      <c r="N31" s="318"/>
      <c r="O31" s="318"/>
    </row>
    <row r="32" spans="1:15" s="326" customFormat="1" x14ac:dyDescent="0.3">
      <c r="A32" s="597" t="s">
        <v>737</v>
      </c>
      <c r="B32" s="598"/>
      <c r="C32" s="598"/>
      <c r="D32" s="320">
        <v>0</v>
      </c>
      <c r="E32" s="321">
        <v>0</v>
      </c>
      <c r="F32" s="321">
        <v>1</v>
      </c>
      <c r="G32" s="321">
        <v>0</v>
      </c>
      <c r="H32" s="321">
        <v>2</v>
      </c>
      <c r="I32" s="322">
        <v>4</v>
      </c>
      <c r="J32" s="320">
        <v>3</v>
      </c>
      <c r="K32" s="321">
        <v>0</v>
      </c>
      <c r="L32" s="321">
        <v>2</v>
      </c>
      <c r="M32" s="323">
        <v>4</v>
      </c>
      <c r="N32" s="324">
        <v>16</v>
      </c>
      <c r="O32" s="324"/>
    </row>
    <row r="33" spans="1:15" x14ac:dyDescent="0.3">
      <c r="A33" s="583" t="s">
        <v>738</v>
      </c>
      <c r="B33" s="584"/>
      <c r="C33" s="584"/>
      <c r="D33" s="314"/>
      <c r="E33" s="315"/>
      <c r="F33" s="315">
        <v>1</v>
      </c>
      <c r="G33" s="315"/>
      <c r="H33" s="315">
        <v>1</v>
      </c>
      <c r="I33" s="316">
        <v>2</v>
      </c>
      <c r="J33" s="314">
        <v>2</v>
      </c>
      <c r="K33" s="315"/>
      <c r="L33" s="315">
        <v>2</v>
      </c>
      <c r="M33" s="317">
        <v>3</v>
      </c>
      <c r="N33" s="318">
        <v>11</v>
      </c>
      <c r="O33" s="318"/>
    </row>
    <row r="34" spans="1:15" x14ac:dyDescent="0.3">
      <c r="A34" s="583" t="s">
        <v>739</v>
      </c>
      <c r="B34" s="584"/>
      <c r="C34" s="584"/>
      <c r="D34" s="314"/>
      <c r="E34" s="315"/>
      <c r="F34" s="315"/>
      <c r="G34" s="315"/>
      <c r="H34" s="315">
        <v>1</v>
      </c>
      <c r="I34" s="316">
        <v>2</v>
      </c>
      <c r="J34" s="314">
        <v>1</v>
      </c>
      <c r="K34" s="315"/>
      <c r="L34" s="315">
        <v>0</v>
      </c>
      <c r="M34" s="317">
        <v>1</v>
      </c>
      <c r="N34" s="318">
        <v>5</v>
      </c>
      <c r="O34" s="318"/>
    </row>
    <row r="35" spans="1:15" x14ac:dyDescent="0.3">
      <c r="A35" s="583"/>
      <c r="B35" s="584"/>
      <c r="C35" s="584"/>
      <c r="D35" s="314"/>
      <c r="E35" s="315"/>
      <c r="F35" s="315"/>
      <c r="G35" s="315"/>
      <c r="H35" s="315"/>
      <c r="I35" s="316"/>
      <c r="J35" s="314"/>
      <c r="K35" s="315"/>
      <c r="L35" s="315"/>
      <c r="M35" s="317"/>
      <c r="N35" s="318"/>
      <c r="O35" s="318"/>
    </row>
    <row r="36" spans="1:15" x14ac:dyDescent="0.3">
      <c r="A36" s="597" t="s">
        <v>740</v>
      </c>
      <c r="B36" s="598"/>
      <c r="C36" s="598"/>
      <c r="D36" s="320">
        <v>0</v>
      </c>
      <c r="E36" s="321">
        <v>0</v>
      </c>
      <c r="F36" s="321">
        <v>4</v>
      </c>
      <c r="G36" s="321">
        <v>4</v>
      </c>
      <c r="H36" s="321">
        <v>1</v>
      </c>
      <c r="I36" s="322">
        <v>0</v>
      </c>
      <c r="J36" s="320">
        <v>7</v>
      </c>
      <c r="K36" s="321">
        <v>2</v>
      </c>
      <c r="L36" s="321">
        <v>5</v>
      </c>
      <c r="M36" s="323">
        <v>1</v>
      </c>
      <c r="N36" s="324">
        <v>24</v>
      </c>
      <c r="O36" s="324"/>
    </row>
    <row r="37" spans="1:15" x14ac:dyDescent="0.3">
      <c r="A37" s="583" t="s">
        <v>741</v>
      </c>
      <c r="B37" s="584"/>
      <c r="C37" s="584"/>
      <c r="D37" s="314"/>
      <c r="E37" s="315"/>
      <c r="F37" s="315">
        <v>2</v>
      </c>
      <c r="G37" s="315">
        <v>3</v>
      </c>
      <c r="H37" s="315">
        <v>1</v>
      </c>
      <c r="I37" s="316"/>
      <c r="J37" s="314">
        <v>4</v>
      </c>
      <c r="K37" s="315">
        <v>2</v>
      </c>
      <c r="L37" s="315">
        <v>4</v>
      </c>
      <c r="M37" s="317">
        <v>1</v>
      </c>
      <c r="N37" s="318">
        <v>17</v>
      </c>
      <c r="O37" s="318"/>
    </row>
    <row r="38" spans="1:15" x14ac:dyDescent="0.3">
      <c r="A38" s="583" t="s">
        <v>742</v>
      </c>
      <c r="B38" s="584"/>
      <c r="C38" s="584"/>
      <c r="D38" s="314"/>
      <c r="E38" s="315"/>
      <c r="F38" s="315">
        <v>2</v>
      </c>
      <c r="G38" s="315">
        <v>1</v>
      </c>
      <c r="H38" s="315"/>
      <c r="I38" s="316"/>
      <c r="J38" s="314">
        <v>3</v>
      </c>
      <c r="K38" s="315"/>
      <c r="L38" s="315">
        <v>1</v>
      </c>
      <c r="M38" s="317"/>
      <c r="N38" s="318">
        <v>7</v>
      </c>
      <c r="O38" s="318"/>
    </row>
    <row r="39" spans="1:15" x14ac:dyDescent="0.3">
      <c r="A39" s="583"/>
      <c r="B39" s="584"/>
      <c r="C39" s="584"/>
      <c r="D39" s="314"/>
      <c r="E39" s="315"/>
      <c r="F39" s="315"/>
      <c r="G39" s="315"/>
      <c r="H39" s="315"/>
      <c r="I39" s="316"/>
      <c r="J39" s="314"/>
      <c r="K39" s="315"/>
      <c r="L39" s="315"/>
      <c r="M39" s="317"/>
      <c r="N39" s="318"/>
      <c r="O39" s="318"/>
    </row>
    <row r="40" spans="1:15" s="326" customFormat="1" x14ac:dyDescent="0.3">
      <c r="A40" s="597" t="s">
        <v>743</v>
      </c>
      <c r="B40" s="598"/>
      <c r="C40" s="598"/>
      <c r="D40" s="320">
        <v>0</v>
      </c>
      <c r="E40" s="321">
        <v>0</v>
      </c>
      <c r="F40" s="321">
        <v>1</v>
      </c>
      <c r="G40" s="321">
        <v>0</v>
      </c>
      <c r="H40" s="321">
        <v>1</v>
      </c>
      <c r="I40" s="322">
        <v>0</v>
      </c>
      <c r="J40" s="320">
        <v>6</v>
      </c>
      <c r="K40" s="321">
        <v>2</v>
      </c>
      <c r="L40" s="321">
        <v>3</v>
      </c>
      <c r="M40" s="323">
        <v>3</v>
      </c>
      <c r="N40" s="324">
        <v>16</v>
      </c>
      <c r="O40" s="324"/>
    </row>
    <row r="41" spans="1:15" x14ac:dyDescent="0.3">
      <c r="A41" s="583"/>
      <c r="B41" s="584"/>
      <c r="C41" s="584"/>
      <c r="D41" s="314"/>
      <c r="E41" s="315"/>
      <c r="F41" s="315"/>
      <c r="G41" s="315"/>
      <c r="H41" s="315"/>
      <c r="I41" s="316"/>
      <c r="J41" s="314"/>
      <c r="K41" s="315"/>
      <c r="L41" s="315"/>
      <c r="M41" s="317"/>
      <c r="N41" s="318"/>
      <c r="O41" s="318"/>
    </row>
    <row r="42" spans="1:15" s="326" customFormat="1" x14ac:dyDescent="0.3">
      <c r="A42" s="597" t="s">
        <v>744</v>
      </c>
      <c r="B42" s="598"/>
      <c r="C42" s="598"/>
      <c r="D42" s="320">
        <v>0</v>
      </c>
      <c r="E42" s="321">
        <v>0</v>
      </c>
      <c r="F42" s="321">
        <v>2</v>
      </c>
      <c r="G42" s="321">
        <v>9</v>
      </c>
      <c r="H42" s="321">
        <v>0</v>
      </c>
      <c r="I42" s="322">
        <v>3</v>
      </c>
      <c r="J42" s="320">
        <v>4</v>
      </c>
      <c r="K42" s="321">
        <v>1</v>
      </c>
      <c r="L42" s="321">
        <v>1</v>
      </c>
      <c r="M42" s="323">
        <v>4</v>
      </c>
      <c r="N42" s="324">
        <v>24</v>
      </c>
      <c r="O42" s="324"/>
    </row>
    <row r="43" spans="1:15" x14ac:dyDescent="0.3">
      <c r="A43" s="583"/>
      <c r="B43" s="584"/>
      <c r="C43" s="584"/>
      <c r="D43" s="314"/>
      <c r="E43" s="315"/>
      <c r="F43" s="315"/>
      <c r="G43" s="315"/>
      <c r="H43" s="315"/>
      <c r="I43" s="316"/>
      <c r="J43" s="314"/>
      <c r="K43" s="315"/>
      <c r="L43" s="315"/>
      <c r="M43" s="317"/>
      <c r="N43" s="318"/>
      <c r="O43" s="318"/>
    </row>
    <row r="44" spans="1:15" x14ac:dyDescent="0.3">
      <c r="A44" s="597" t="s">
        <v>745</v>
      </c>
      <c r="B44" s="598"/>
      <c r="C44" s="598"/>
      <c r="D44" s="320">
        <v>0</v>
      </c>
      <c r="E44" s="321">
        <v>0</v>
      </c>
      <c r="F44" s="321">
        <v>7</v>
      </c>
      <c r="G44" s="321">
        <v>10</v>
      </c>
      <c r="H44" s="321">
        <v>10</v>
      </c>
      <c r="I44" s="322">
        <v>24</v>
      </c>
      <c r="J44" s="320">
        <v>22</v>
      </c>
      <c r="K44" s="321">
        <v>19</v>
      </c>
      <c r="L44" s="321">
        <v>11</v>
      </c>
      <c r="M44" s="323">
        <v>3</v>
      </c>
      <c r="N44" s="324">
        <v>106</v>
      </c>
      <c r="O44" s="324"/>
    </row>
    <row r="45" spans="1:15" x14ac:dyDescent="0.3">
      <c r="A45" s="583" t="s">
        <v>746</v>
      </c>
      <c r="B45" s="584"/>
      <c r="C45" s="584"/>
      <c r="D45" s="314"/>
      <c r="E45" s="315"/>
      <c r="F45" s="315"/>
      <c r="G45" s="315"/>
      <c r="H45" s="315">
        <v>7</v>
      </c>
      <c r="I45" s="316">
        <v>15</v>
      </c>
      <c r="J45" s="314">
        <v>14</v>
      </c>
      <c r="K45" s="315">
        <v>12</v>
      </c>
      <c r="L45" s="315">
        <v>8</v>
      </c>
      <c r="M45" s="317">
        <v>1</v>
      </c>
      <c r="N45" s="318">
        <v>57</v>
      </c>
      <c r="O45" s="318"/>
    </row>
    <row r="46" spans="1:15" x14ac:dyDescent="0.3">
      <c r="A46" s="583" t="s">
        <v>747</v>
      </c>
      <c r="B46" s="584"/>
      <c r="C46" s="584"/>
      <c r="D46" s="314"/>
      <c r="E46" s="315"/>
      <c r="F46" s="315">
        <v>7</v>
      </c>
      <c r="G46" s="315">
        <v>8</v>
      </c>
      <c r="H46" s="315">
        <v>3</v>
      </c>
      <c r="I46" s="316">
        <v>7</v>
      </c>
      <c r="J46" s="314">
        <v>7</v>
      </c>
      <c r="K46" s="315">
        <v>4</v>
      </c>
      <c r="L46" s="315">
        <v>3</v>
      </c>
      <c r="M46" s="317"/>
      <c r="N46" s="318">
        <v>32</v>
      </c>
      <c r="O46" s="318"/>
    </row>
    <row r="47" spans="1:15" x14ac:dyDescent="0.3">
      <c r="A47" s="583" t="s">
        <v>748</v>
      </c>
      <c r="B47" s="584"/>
      <c r="C47" s="584"/>
      <c r="D47" s="314"/>
      <c r="E47" s="315"/>
      <c r="F47" s="315"/>
      <c r="G47" s="315">
        <v>2</v>
      </c>
      <c r="H47" s="315"/>
      <c r="I47" s="316">
        <v>2</v>
      </c>
      <c r="J47" s="314">
        <v>1</v>
      </c>
      <c r="K47" s="315">
        <v>3</v>
      </c>
      <c r="L47" s="315"/>
      <c r="M47" s="317">
        <v>2</v>
      </c>
      <c r="N47" s="318">
        <v>10</v>
      </c>
      <c r="O47" s="318"/>
    </row>
    <row r="48" spans="1:15" x14ac:dyDescent="0.3">
      <c r="A48" s="583"/>
      <c r="B48" s="584"/>
      <c r="C48" s="584"/>
      <c r="D48" s="314"/>
      <c r="E48" s="315"/>
      <c r="F48" s="315"/>
      <c r="G48" s="315"/>
      <c r="H48" s="315"/>
      <c r="I48" s="316"/>
      <c r="J48" s="314"/>
      <c r="K48" s="315"/>
      <c r="L48" s="315"/>
      <c r="M48" s="317"/>
      <c r="N48" s="318"/>
      <c r="O48" s="318"/>
    </row>
    <row r="49" spans="1:15" x14ac:dyDescent="0.3">
      <c r="A49" s="597" t="s">
        <v>749</v>
      </c>
      <c r="B49" s="598"/>
      <c r="C49" s="598"/>
      <c r="D49" s="320">
        <v>0</v>
      </c>
      <c r="E49" s="321">
        <v>0</v>
      </c>
      <c r="F49" s="321">
        <v>1</v>
      </c>
      <c r="G49" s="321">
        <v>0</v>
      </c>
      <c r="H49" s="321">
        <v>0</v>
      </c>
      <c r="I49" s="322">
        <v>0</v>
      </c>
      <c r="J49" s="320">
        <v>2</v>
      </c>
      <c r="K49" s="321">
        <v>1</v>
      </c>
      <c r="L49" s="321">
        <v>1</v>
      </c>
      <c r="M49" s="323">
        <v>4</v>
      </c>
      <c r="N49" s="324">
        <v>9</v>
      </c>
      <c r="O49" s="324"/>
    </row>
    <row r="50" spans="1:15" x14ac:dyDescent="0.3">
      <c r="A50" s="583"/>
      <c r="B50" s="584"/>
      <c r="C50" s="584"/>
      <c r="D50" s="314"/>
      <c r="E50" s="315"/>
      <c r="F50" s="315"/>
      <c r="G50" s="315"/>
      <c r="H50" s="315"/>
      <c r="I50" s="316"/>
      <c r="J50" s="314"/>
      <c r="K50" s="315"/>
      <c r="L50" s="315"/>
      <c r="M50" s="317"/>
      <c r="N50" s="318"/>
      <c r="O50" s="318"/>
    </row>
    <row r="51" spans="1:15" x14ac:dyDescent="0.3">
      <c r="A51" s="597" t="s">
        <v>750</v>
      </c>
      <c r="B51" s="598"/>
      <c r="C51" s="598"/>
      <c r="D51" s="320">
        <v>0</v>
      </c>
      <c r="E51" s="321">
        <v>0</v>
      </c>
      <c r="F51" s="321">
        <v>0</v>
      </c>
      <c r="G51" s="321">
        <v>0</v>
      </c>
      <c r="H51" s="321">
        <v>0</v>
      </c>
      <c r="I51" s="322">
        <v>0</v>
      </c>
      <c r="J51" s="320">
        <v>4</v>
      </c>
      <c r="K51" s="321">
        <v>1</v>
      </c>
      <c r="L51" s="321">
        <v>2</v>
      </c>
      <c r="M51" s="323">
        <v>2</v>
      </c>
      <c r="N51" s="324">
        <v>9</v>
      </c>
      <c r="O51" s="324"/>
    </row>
    <row r="52" spans="1:15" x14ac:dyDescent="0.3">
      <c r="A52" s="583"/>
      <c r="B52" s="584"/>
      <c r="C52" s="584"/>
      <c r="D52" s="314"/>
      <c r="E52" s="315"/>
      <c r="F52" s="315"/>
      <c r="G52" s="315"/>
      <c r="H52" s="315"/>
      <c r="I52" s="316"/>
      <c r="J52" s="314"/>
      <c r="K52" s="315"/>
      <c r="L52" s="315"/>
      <c r="M52" s="317"/>
      <c r="N52" s="318"/>
      <c r="O52" s="318"/>
    </row>
    <row r="53" spans="1:15" x14ac:dyDescent="0.3">
      <c r="A53" s="597" t="s">
        <v>751</v>
      </c>
      <c r="B53" s="598"/>
      <c r="C53" s="598"/>
      <c r="D53" s="320">
        <v>0</v>
      </c>
      <c r="E53" s="321">
        <v>0</v>
      </c>
      <c r="F53" s="321">
        <v>1</v>
      </c>
      <c r="G53" s="321">
        <v>0</v>
      </c>
      <c r="H53" s="321">
        <v>2</v>
      </c>
      <c r="I53" s="322">
        <v>4</v>
      </c>
      <c r="J53" s="320">
        <v>9</v>
      </c>
      <c r="K53" s="321">
        <v>3</v>
      </c>
      <c r="L53" s="321">
        <v>7</v>
      </c>
      <c r="M53" s="323">
        <v>3</v>
      </c>
      <c r="N53" s="324">
        <v>29</v>
      </c>
      <c r="O53" s="324"/>
    </row>
    <row r="54" spans="1:15" x14ac:dyDescent="0.3">
      <c r="A54" s="583" t="s">
        <v>752</v>
      </c>
      <c r="B54" s="584"/>
      <c r="C54" s="584"/>
      <c r="D54" s="314"/>
      <c r="E54" s="315"/>
      <c r="F54" s="315">
        <v>1</v>
      </c>
      <c r="G54" s="315"/>
      <c r="H54" s="315">
        <v>2</v>
      </c>
      <c r="I54" s="316">
        <v>2</v>
      </c>
      <c r="J54" s="314">
        <v>4</v>
      </c>
      <c r="K54" s="315">
        <v>1</v>
      </c>
      <c r="L54" s="315">
        <v>7</v>
      </c>
      <c r="M54" s="317">
        <v>3</v>
      </c>
      <c r="N54" s="318">
        <v>20</v>
      </c>
      <c r="O54" s="318"/>
    </row>
    <row r="55" spans="1:15" x14ac:dyDescent="0.3">
      <c r="A55" s="583" t="s">
        <v>753</v>
      </c>
      <c r="B55" s="584"/>
      <c r="C55" s="584"/>
      <c r="D55" s="314"/>
      <c r="E55" s="315"/>
      <c r="F55" s="315"/>
      <c r="G55" s="315"/>
      <c r="H55" s="315"/>
      <c r="I55" s="316">
        <v>2</v>
      </c>
      <c r="J55" s="314">
        <v>5</v>
      </c>
      <c r="K55" s="315">
        <v>2</v>
      </c>
      <c r="L55" s="315"/>
      <c r="M55" s="317"/>
      <c r="N55" s="318">
        <v>9</v>
      </c>
      <c r="O55" s="318"/>
    </row>
    <row r="56" spans="1:15" x14ac:dyDescent="0.3">
      <c r="A56" s="583"/>
      <c r="B56" s="584"/>
      <c r="C56" s="584"/>
      <c r="D56" s="314"/>
      <c r="E56" s="315"/>
      <c r="F56" s="315"/>
      <c r="G56" s="315"/>
      <c r="H56" s="315"/>
      <c r="I56" s="316"/>
      <c r="J56" s="314"/>
      <c r="K56" s="315"/>
      <c r="L56" s="315"/>
      <c r="M56" s="317"/>
      <c r="N56" s="318"/>
      <c r="O56" s="318"/>
    </row>
    <row r="57" spans="1:15" x14ac:dyDescent="0.3">
      <c r="A57" s="597" t="s">
        <v>754</v>
      </c>
      <c r="B57" s="598"/>
      <c r="C57" s="598"/>
      <c r="D57" s="320">
        <v>0</v>
      </c>
      <c r="E57" s="321">
        <v>0</v>
      </c>
      <c r="F57" s="321">
        <v>5</v>
      </c>
      <c r="G57" s="321">
        <v>4</v>
      </c>
      <c r="H57" s="321">
        <v>2</v>
      </c>
      <c r="I57" s="322">
        <v>9</v>
      </c>
      <c r="J57" s="320">
        <v>10</v>
      </c>
      <c r="K57" s="321">
        <v>5</v>
      </c>
      <c r="L57" s="321">
        <v>11</v>
      </c>
      <c r="M57" s="323">
        <v>5</v>
      </c>
      <c r="N57" s="324">
        <v>54</v>
      </c>
      <c r="O57" s="324"/>
    </row>
    <row r="58" spans="1:15" x14ac:dyDescent="0.3">
      <c r="A58" s="583" t="s">
        <v>755</v>
      </c>
      <c r="B58" s="584"/>
      <c r="C58" s="584"/>
      <c r="D58" s="314"/>
      <c r="E58" s="315"/>
      <c r="F58" s="315">
        <v>4</v>
      </c>
      <c r="G58" s="315">
        <v>2</v>
      </c>
      <c r="H58" s="315"/>
      <c r="I58" s="316">
        <v>7</v>
      </c>
      <c r="J58" s="314">
        <v>7</v>
      </c>
      <c r="K58" s="315">
        <v>3</v>
      </c>
      <c r="L58" s="315">
        <v>7</v>
      </c>
      <c r="M58" s="317">
        <v>4</v>
      </c>
      <c r="N58" s="318">
        <v>34</v>
      </c>
      <c r="O58" s="318"/>
    </row>
    <row r="59" spans="1:15" x14ac:dyDescent="0.3">
      <c r="A59" s="583" t="s">
        <v>756</v>
      </c>
      <c r="B59" s="584"/>
      <c r="C59" s="584"/>
      <c r="D59" s="314"/>
      <c r="E59" s="315"/>
      <c r="F59" s="315"/>
      <c r="G59" s="315">
        <v>2</v>
      </c>
      <c r="H59" s="315">
        <v>2</v>
      </c>
      <c r="I59" s="316">
        <v>1</v>
      </c>
      <c r="J59" s="314">
        <v>3</v>
      </c>
      <c r="K59" s="315">
        <v>1</v>
      </c>
      <c r="L59" s="315">
        <v>3</v>
      </c>
      <c r="M59" s="317">
        <v>1</v>
      </c>
      <c r="N59" s="318">
        <v>13</v>
      </c>
      <c r="O59" s="318"/>
    </row>
    <row r="60" spans="1:15" ht="15" thickBot="1" x14ac:dyDescent="0.35">
      <c r="A60" s="583" t="s">
        <v>757</v>
      </c>
      <c r="B60" s="584"/>
      <c r="C60" s="584"/>
      <c r="D60" s="314"/>
      <c r="E60" s="315"/>
      <c r="F60" s="315">
        <v>1</v>
      </c>
      <c r="G60" s="315"/>
      <c r="H60" s="315"/>
      <c r="I60" s="316">
        <v>1</v>
      </c>
      <c r="J60" s="314">
        <v>2</v>
      </c>
      <c r="K60" s="315">
        <v>1</v>
      </c>
      <c r="L60" s="315">
        <v>1</v>
      </c>
      <c r="M60" s="317">
        <v>1</v>
      </c>
      <c r="N60" s="318">
        <v>7</v>
      </c>
      <c r="O60" s="318"/>
    </row>
    <row r="61" spans="1:15" ht="15" thickTop="1" x14ac:dyDescent="0.3">
      <c r="A61" s="585" t="s">
        <v>758</v>
      </c>
      <c r="B61" s="586"/>
      <c r="C61" s="587"/>
      <c r="D61" s="327">
        <v>0</v>
      </c>
      <c r="E61" s="328">
        <v>0</v>
      </c>
      <c r="F61" s="328">
        <v>29</v>
      </c>
      <c r="G61" s="328">
        <v>30</v>
      </c>
      <c r="H61" s="328">
        <v>25</v>
      </c>
      <c r="I61" s="329">
        <v>53</v>
      </c>
      <c r="J61" s="327">
        <v>88</v>
      </c>
      <c r="K61" s="328">
        <v>49</v>
      </c>
      <c r="L61" s="328">
        <v>67</v>
      </c>
      <c r="M61" s="330">
        <v>55</v>
      </c>
      <c r="N61" s="331">
        <f>N57+N53+N51+N49+N44+N42+N40+N36+N32+N30+N21+N19+N9</f>
        <v>396</v>
      </c>
      <c r="O61" s="331">
        <v>0</v>
      </c>
    </row>
    <row r="62" spans="1:15" ht="15" thickBot="1" x14ac:dyDescent="0.35">
      <c r="A62" s="588" t="s">
        <v>759</v>
      </c>
      <c r="B62" s="589"/>
      <c r="C62" s="590"/>
      <c r="D62" s="332">
        <v>0</v>
      </c>
      <c r="E62" s="333">
        <v>0</v>
      </c>
      <c r="F62" s="333">
        <v>0</v>
      </c>
      <c r="G62" s="333">
        <v>0</v>
      </c>
      <c r="H62" s="333">
        <v>0</v>
      </c>
      <c r="I62" s="334">
        <v>0</v>
      </c>
      <c r="J62" s="332">
        <v>0</v>
      </c>
      <c r="K62" s="333">
        <v>0</v>
      </c>
      <c r="L62" s="333">
        <v>0</v>
      </c>
      <c r="M62" s="335">
        <v>0</v>
      </c>
      <c r="N62" s="336">
        <v>0</v>
      </c>
      <c r="O62" s="336">
        <v>0</v>
      </c>
    </row>
    <row r="63" spans="1:15" s="326" customFormat="1" ht="15" thickTop="1" x14ac:dyDescent="0.3">
      <c r="A63" s="591" t="s">
        <v>0</v>
      </c>
      <c r="B63" s="592"/>
      <c r="C63" s="593"/>
      <c r="D63" s="571">
        <f>SUM(D61:D62)</f>
        <v>0</v>
      </c>
      <c r="E63" s="573">
        <f t="shared" ref="E63:N63" si="0">SUM(E61:E62)</f>
        <v>0</v>
      </c>
      <c r="F63" s="573">
        <f t="shared" si="0"/>
        <v>29</v>
      </c>
      <c r="G63" s="573">
        <f t="shared" si="0"/>
        <v>30</v>
      </c>
      <c r="H63" s="573">
        <f t="shared" si="0"/>
        <v>25</v>
      </c>
      <c r="I63" s="581">
        <f t="shared" si="0"/>
        <v>53</v>
      </c>
      <c r="J63" s="571">
        <f t="shared" si="0"/>
        <v>88</v>
      </c>
      <c r="K63" s="573">
        <f t="shared" si="0"/>
        <v>49</v>
      </c>
      <c r="L63" s="573">
        <f t="shared" si="0"/>
        <v>67</v>
      </c>
      <c r="M63" s="575">
        <f t="shared" si="0"/>
        <v>55</v>
      </c>
      <c r="N63" s="577">
        <f t="shared" si="0"/>
        <v>396</v>
      </c>
      <c r="O63" s="579">
        <f>O62+O61+N63</f>
        <v>396</v>
      </c>
    </row>
    <row r="64" spans="1:15" s="326" customFormat="1" ht="15" thickBot="1" x14ac:dyDescent="0.35">
      <c r="A64" s="594"/>
      <c r="B64" s="595"/>
      <c r="C64" s="596"/>
      <c r="D64" s="572"/>
      <c r="E64" s="574"/>
      <c r="F64" s="574"/>
      <c r="G64" s="574"/>
      <c r="H64" s="574"/>
      <c r="I64" s="582"/>
      <c r="J64" s="572"/>
      <c r="K64" s="574"/>
      <c r="L64" s="574"/>
      <c r="M64" s="576"/>
      <c r="N64" s="578"/>
      <c r="O64" s="580"/>
    </row>
    <row r="65" ht="15" thickTop="1" x14ac:dyDescent="0.3"/>
  </sheetData>
  <mergeCells count="78">
    <mergeCell ref="O7:O8"/>
    <mergeCell ref="A9:C9"/>
    <mergeCell ref="A1:C1"/>
    <mergeCell ref="K1:O1"/>
    <mergeCell ref="A2:C2"/>
    <mergeCell ref="A3:C3"/>
    <mergeCell ref="A4:C4"/>
    <mergeCell ref="A5:O5"/>
    <mergeCell ref="A15:C15"/>
    <mergeCell ref="A7:C8"/>
    <mergeCell ref="D7:I7"/>
    <mergeCell ref="J7:M7"/>
    <mergeCell ref="N7:N8"/>
    <mergeCell ref="A10:C10"/>
    <mergeCell ref="A11:C11"/>
    <mergeCell ref="A12:C12"/>
    <mergeCell ref="A13:C13"/>
    <mergeCell ref="A14:C14"/>
    <mergeCell ref="A27:C27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39:C39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51:C51"/>
    <mergeCell ref="A40:C40"/>
    <mergeCell ref="A41:C41"/>
    <mergeCell ref="A42:C42"/>
    <mergeCell ref="A43:C43"/>
    <mergeCell ref="A44:C44"/>
    <mergeCell ref="A45:C45"/>
    <mergeCell ref="A46:C46"/>
    <mergeCell ref="A47:C47"/>
    <mergeCell ref="A48:C48"/>
    <mergeCell ref="A49:C49"/>
    <mergeCell ref="A50:C50"/>
    <mergeCell ref="A63:C64"/>
    <mergeCell ref="A52:C52"/>
    <mergeCell ref="A53:C53"/>
    <mergeCell ref="A54:C54"/>
    <mergeCell ref="A55:C55"/>
    <mergeCell ref="A56:C56"/>
    <mergeCell ref="A57:C57"/>
    <mergeCell ref="A58:C58"/>
    <mergeCell ref="A59:C59"/>
    <mergeCell ref="A60:C60"/>
    <mergeCell ref="A61:C61"/>
    <mergeCell ref="A62:C62"/>
    <mergeCell ref="O63:O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</mergeCells>
  <pageMargins left="0.70866141732283472" right="0.70866141732283472" top="0.74803149606299213" bottom="0.74803149606299213" header="0.31496062992125984" footer="0.31496062992125984"/>
  <pageSetup paperSize="9" scale="51" firstPageNumber="48" orientation="landscape" useFirstPageNumber="1" r:id="rId1"/>
  <headerFoot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workbookViewId="0">
      <selection sqref="A1:B1"/>
    </sheetView>
  </sheetViews>
  <sheetFormatPr baseColWidth="10" defaultColWidth="11.44140625" defaultRowHeight="13.8" x14ac:dyDescent="0.25"/>
  <cols>
    <col min="1" max="1" width="81.33203125" style="338" customWidth="1"/>
    <col min="2" max="2" width="27.44140625" style="337" customWidth="1"/>
    <col min="3" max="16384" width="11.44140625" style="338"/>
  </cols>
  <sheetData>
    <row r="1" spans="1:2" ht="20.399999999999999" x14ac:dyDescent="0.35">
      <c r="A1" s="605" t="s">
        <v>780</v>
      </c>
      <c r="B1" s="605"/>
    </row>
    <row r="2" spans="1:2" ht="14.4" thickBot="1" x14ac:dyDescent="0.3"/>
    <row r="3" spans="1:2" s="339" customFormat="1" ht="39" customHeight="1" thickBot="1" x14ac:dyDescent="0.35">
      <c r="A3" s="341" t="s">
        <v>760</v>
      </c>
      <c r="B3" s="342" t="s">
        <v>781</v>
      </c>
    </row>
    <row r="4" spans="1:2" s="340" customFormat="1" ht="18" x14ac:dyDescent="0.35">
      <c r="A4" s="343" t="s">
        <v>761</v>
      </c>
      <c r="B4" s="344">
        <v>75600000</v>
      </c>
    </row>
    <row r="5" spans="1:2" s="340" customFormat="1" ht="18" x14ac:dyDescent="0.35">
      <c r="A5" s="345" t="s">
        <v>782</v>
      </c>
      <c r="B5" s="346">
        <v>40700000</v>
      </c>
    </row>
    <row r="6" spans="1:2" s="340" customFormat="1" ht="18" x14ac:dyDescent="0.35">
      <c r="A6" s="345" t="s">
        <v>783</v>
      </c>
      <c r="B6" s="346">
        <v>194308624</v>
      </c>
    </row>
    <row r="7" spans="1:2" s="340" customFormat="1" ht="18" x14ac:dyDescent="0.35">
      <c r="A7" s="345" t="s">
        <v>762</v>
      </c>
      <c r="B7" s="346">
        <v>3200000</v>
      </c>
    </row>
    <row r="8" spans="1:2" s="340" customFormat="1" ht="18" x14ac:dyDescent="0.35">
      <c r="A8" s="345" t="s">
        <v>763</v>
      </c>
      <c r="B8" s="346">
        <v>3000000</v>
      </c>
    </row>
    <row r="9" spans="1:2" s="340" customFormat="1" ht="18" x14ac:dyDescent="0.35">
      <c r="A9" s="345" t="s">
        <v>764</v>
      </c>
      <c r="B9" s="346">
        <v>20364000</v>
      </c>
    </row>
    <row r="10" spans="1:2" s="340" customFormat="1" ht="18" x14ac:dyDescent="0.35">
      <c r="A10" s="345" t="s">
        <v>765</v>
      </c>
      <c r="B10" s="346">
        <v>24500000</v>
      </c>
    </row>
    <row r="11" spans="1:2" s="340" customFormat="1" ht="18" x14ac:dyDescent="0.35">
      <c r="A11" s="345" t="s">
        <v>766</v>
      </c>
      <c r="B11" s="346">
        <v>2500000</v>
      </c>
    </row>
    <row r="12" spans="1:2" s="340" customFormat="1" ht="18" x14ac:dyDescent="0.35">
      <c r="A12" s="345" t="s">
        <v>767</v>
      </c>
      <c r="B12" s="346">
        <v>1000000</v>
      </c>
    </row>
    <row r="13" spans="1:2" s="340" customFormat="1" ht="18" x14ac:dyDescent="0.35">
      <c r="A13" s="345" t="s">
        <v>768</v>
      </c>
      <c r="B13" s="346">
        <v>9000000</v>
      </c>
    </row>
    <row r="14" spans="1:2" s="340" customFormat="1" ht="18" x14ac:dyDescent="0.35">
      <c r="A14" s="345" t="s">
        <v>769</v>
      </c>
      <c r="B14" s="346">
        <v>0</v>
      </c>
    </row>
    <row r="15" spans="1:2" s="340" customFormat="1" ht="18" x14ac:dyDescent="0.35">
      <c r="A15" s="345" t="s">
        <v>770</v>
      </c>
      <c r="B15" s="346">
        <v>35000000</v>
      </c>
    </row>
    <row r="16" spans="1:2" s="340" customFormat="1" ht="18" x14ac:dyDescent="0.35">
      <c r="A16" s="345" t="s">
        <v>771</v>
      </c>
      <c r="B16" s="346">
        <v>98884248</v>
      </c>
    </row>
    <row r="17" spans="1:2" s="340" customFormat="1" ht="18" x14ac:dyDescent="0.35">
      <c r="A17" s="345" t="s">
        <v>772</v>
      </c>
      <c r="B17" s="346">
        <v>7000000</v>
      </c>
    </row>
    <row r="18" spans="1:2" s="340" customFormat="1" ht="18" x14ac:dyDescent="0.35">
      <c r="A18" s="345" t="s">
        <v>773</v>
      </c>
      <c r="B18" s="346">
        <v>1000000</v>
      </c>
    </row>
    <row r="19" spans="1:2" s="340" customFormat="1" ht="18" x14ac:dyDescent="0.35">
      <c r="A19" s="345" t="s">
        <v>774</v>
      </c>
      <c r="B19" s="346">
        <v>0</v>
      </c>
    </row>
    <row r="20" spans="1:2" s="340" customFormat="1" ht="18" x14ac:dyDescent="0.35">
      <c r="A20" s="345" t="s">
        <v>775</v>
      </c>
      <c r="B20" s="346">
        <v>6100000</v>
      </c>
    </row>
    <row r="21" spans="1:2" s="340" customFormat="1" ht="18" x14ac:dyDescent="0.35">
      <c r="A21" s="345" t="s">
        <v>776</v>
      </c>
      <c r="B21" s="346">
        <v>24850000</v>
      </c>
    </row>
    <row r="22" spans="1:2" s="340" customFormat="1" ht="18" x14ac:dyDescent="0.35">
      <c r="A22" s="345" t="s">
        <v>777</v>
      </c>
      <c r="B22" s="346">
        <v>6900000</v>
      </c>
    </row>
    <row r="23" spans="1:2" s="340" customFormat="1" ht="18" x14ac:dyDescent="0.35">
      <c r="A23" s="345" t="s">
        <v>778</v>
      </c>
      <c r="B23" s="346">
        <v>0</v>
      </c>
    </row>
    <row r="24" spans="1:2" s="340" customFormat="1" ht="18" x14ac:dyDescent="0.35">
      <c r="A24" s="345" t="s">
        <v>786</v>
      </c>
      <c r="B24" s="346">
        <v>41450000</v>
      </c>
    </row>
    <row r="25" spans="1:2" s="340" customFormat="1" ht="18" x14ac:dyDescent="0.35">
      <c r="A25" s="345" t="s">
        <v>785</v>
      </c>
      <c r="B25" s="346">
        <v>9220000</v>
      </c>
    </row>
    <row r="26" spans="1:2" s="340" customFormat="1" ht="18" x14ac:dyDescent="0.35">
      <c r="A26" s="345" t="s">
        <v>784</v>
      </c>
      <c r="B26" s="346">
        <v>150500000</v>
      </c>
    </row>
    <row r="27" spans="1:2" s="340" customFormat="1" ht="18.600000000000001" thickBot="1" x14ac:dyDescent="0.4">
      <c r="A27" s="347" t="s">
        <v>779</v>
      </c>
      <c r="B27" s="348">
        <v>0</v>
      </c>
    </row>
    <row r="28" spans="1:2" s="340" customFormat="1" ht="18.600000000000001" thickBot="1" x14ac:dyDescent="0.4">
      <c r="A28" s="349" t="s">
        <v>3</v>
      </c>
      <c r="B28" s="350">
        <v>755076872</v>
      </c>
    </row>
  </sheetData>
  <mergeCells count="1">
    <mergeCell ref="A1:B1"/>
  </mergeCells>
  <printOptions horizontalCentered="1"/>
  <pageMargins left="0.39370078740157483" right="0.39370078740157483" top="0.39370078740157483" bottom="0.39370078740157483" header="0.31496062992125984" footer="0.31496062992125984"/>
  <pageSetup paperSize="9" firstPageNumber="49" orientation="landscape" useFirstPageNumber="1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1" width="35.33203125" style="1" bestFit="1" customWidth="1"/>
    <col min="2" max="5" width="15.6640625" style="1" customWidth="1"/>
    <col min="6" max="16384" width="11.44140625" style="1"/>
  </cols>
  <sheetData>
    <row r="1" spans="1:5" ht="13.2" x14ac:dyDescent="0.3">
      <c r="A1" s="379" t="s">
        <v>429</v>
      </c>
      <c r="B1" s="380"/>
      <c r="C1" s="380"/>
      <c r="D1" s="380"/>
      <c r="E1" s="60" t="s">
        <v>428</v>
      </c>
    </row>
    <row r="2" spans="1:5" ht="13.2" x14ac:dyDescent="0.3">
      <c r="A2" s="379" t="s">
        <v>555</v>
      </c>
      <c r="B2" s="380"/>
      <c r="C2" s="380"/>
      <c r="D2" s="380"/>
      <c r="E2" s="60"/>
    </row>
    <row r="3" spans="1:5" ht="13.2" x14ac:dyDescent="0.3">
      <c r="A3" s="199"/>
      <c r="B3" s="198"/>
      <c r="C3" s="198"/>
      <c r="D3" s="198"/>
      <c r="E3" s="197"/>
    </row>
    <row r="4" spans="1:5" ht="13.2" x14ac:dyDescent="0.3">
      <c r="A4" s="381" t="s">
        <v>552</v>
      </c>
      <c r="B4" s="382"/>
      <c r="C4" s="382"/>
      <c r="D4" s="382"/>
      <c r="E4" s="382"/>
    </row>
    <row r="6" spans="1:5" ht="13.2" x14ac:dyDescent="0.3">
      <c r="B6" s="385" t="s">
        <v>73</v>
      </c>
      <c r="C6" s="386"/>
      <c r="D6" s="385" t="s">
        <v>72</v>
      </c>
      <c r="E6" s="386"/>
    </row>
    <row r="7" spans="1:5" ht="13.2" x14ac:dyDescent="0.3">
      <c r="A7" s="195" t="s">
        <v>554</v>
      </c>
      <c r="B7" s="387">
        <v>555989122</v>
      </c>
      <c r="C7" s="388"/>
      <c r="D7" s="387">
        <v>555989122</v>
      </c>
      <c r="E7" s="388"/>
    </row>
    <row r="8" spans="1:5" ht="13.2" x14ac:dyDescent="0.3">
      <c r="A8" s="195" t="s">
        <v>553</v>
      </c>
      <c r="B8" s="387">
        <v>2953243662</v>
      </c>
      <c r="C8" s="388"/>
      <c r="D8" s="387">
        <v>2953243662</v>
      </c>
      <c r="E8" s="388"/>
    </row>
    <row r="9" spans="1:5" ht="13.2" x14ac:dyDescent="0.3">
      <c r="A9" s="195" t="s">
        <v>552</v>
      </c>
      <c r="B9" s="387">
        <f>B8+B7</f>
        <v>3509232784</v>
      </c>
      <c r="C9" s="388"/>
      <c r="D9" s="387">
        <f>D8+D7</f>
        <v>3509232784</v>
      </c>
      <c r="E9" s="388"/>
    </row>
    <row r="11" spans="1:5" ht="13.2" x14ac:dyDescent="0.3">
      <c r="A11" s="383" t="s">
        <v>551</v>
      </c>
      <c r="B11" s="384"/>
      <c r="C11" s="384"/>
      <c r="D11" s="384"/>
      <c r="E11" s="384"/>
    </row>
    <row r="12" spans="1:5" ht="13.2" x14ac:dyDescent="0.3">
      <c r="A12" s="23"/>
      <c r="B12" s="196"/>
      <c r="C12" s="196"/>
      <c r="D12" s="196"/>
      <c r="E12" s="196"/>
    </row>
    <row r="13" spans="1:5" ht="13.2" x14ac:dyDescent="0.3">
      <c r="B13" s="385" t="s">
        <v>550</v>
      </c>
      <c r="C13" s="386"/>
      <c r="D13" s="385" t="s">
        <v>549</v>
      </c>
      <c r="E13" s="386"/>
    </row>
    <row r="14" spans="1:5" x14ac:dyDescent="0.3">
      <c r="B14" s="95" t="s">
        <v>548</v>
      </c>
      <c r="C14" s="95" t="s">
        <v>547</v>
      </c>
      <c r="D14" s="95" t="s">
        <v>548</v>
      </c>
      <c r="E14" s="95" t="s">
        <v>547</v>
      </c>
    </row>
    <row r="15" spans="1:5" x14ac:dyDescent="0.3">
      <c r="A15" s="195" t="s">
        <v>502</v>
      </c>
      <c r="B15" s="137">
        <v>555989122</v>
      </c>
      <c r="C15" s="137">
        <v>0</v>
      </c>
      <c r="D15" s="137">
        <v>555989122</v>
      </c>
      <c r="E15" s="137">
        <v>0</v>
      </c>
    </row>
    <row r="16" spans="1:5" x14ac:dyDescent="0.3">
      <c r="A16" s="195" t="s">
        <v>476</v>
      </c>
      <c r="B16" s="137">
        <v>2953243662</v>
      </c>
      <c r="C16" s="137">
        <v>0</v>
      </c>
      <c r="D16" s="137">
        <v>2953243662</v>
      </c>
      <c r="E16" s="137">
        <v>0</v>
      </c>
    </row>
    <row r="17" spans="1:5" x14ac:dyDescent="0.3">
      <c r="A17" s="195" t="s">
        <v>546</v>
      </c>
      <c r="B17" s="137">
        <f>B16+B15</f>
        <v>3509232784</v>
      </c>
      <c r="C17" s="137">
        <f>C16+C15</f>
        <v>0</v>
      </c>
      <c r="D17" s="137">
        <f>D16+D15</f>
        <v>3509232784</v>
      </c>
      <c r="E17" s="137">
        <f>E16+E15</f>
        <v>0</v>
      </c>
    </row>
    <row r="18" spans="1:5" ht="9.9" customHeight="1" x14ac:dyDescent="0.3">
      <c r="A18" s="20" t="s">
        <v>545</v>
      </c>
      <c r="B18" s="20"/>
      <c r="C18" s="20"/>
      <c r="D18" s="20"/>
      <c r="E18" s="20"/>
    </row>
    <row r="19" spans="1:5" ht="9.9" customHeight="1" x14ac:dyDescent="0.3">
      <c r="A19" s="20"/>
      <c r="B19" s="20"/>
      <c r="C19" s="20"/>
      <c r="D19" s="20"/>
      <c r="E19" s="20"/>
    </row>
    <row r="20" spans="1:5" ht="9.9" customHeight="1" x14ac:dyDescent="0.3">
      <c r="A20" s="20"/>
      <c r="B20" s="20"/>
      <c r="C20" s="20"/>
      <c r="D20" s="20"/>
      <c r="E20" s="20"/>
    </row>
  </sheetData>
  <mergeCells count="14">
    <mergeCell ref="B13:C13"/>
    <mergeCell ref="D6:E6"/>
    <mergeCell ref="D13:E13"/>
    <mergeCell ref="B7:C7"/>
    <mergeCell ref="D7:E7"/>
    <mergeCell ref="B9:C9"/>
    <mergeCell ref="B8:C8"/>
    <mergeCell ref="D8:E8"/>
    <mergeCell ref="D9:E9"/>
    <mergeCell ref="A1:D1"/>
    <mergeCell ref="A2:D2"/>
    <mergeCell ref="A4:E4"/>
    <mergeCell ref="A11:E11"/>
    <mergeCell ref="B6:C6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3" orientation="landscape" useFirstPageNumber="1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GridLines="0" workbookViewId="0">
      <selection sqref="A1:G1"/>
    </sheetView>
  </sheetViews>
  <sheetFormatPr baseColWidth="10" defaultColWidth="11.44140625" defaultRowHeight="10.199999999999999" x14ac:dyDescent="0.3"/>
  <cols>
    <col min="1" max="1" width="30.6640625" style="62" customWidth="1"/>
    <col min="2" max="16" width="14.6640625" style="61" customWidth="1"/>
    <col min="17" max="16384" width="11.44140625" style="61"/>
  </cols>
  <sheetData>
    <row r="1" spans="1:16" ht="13.2" x14ac:dyDescent="0.3">
      <c r="A1" s="390" t="s">
        <v>429</v>
      </c>
      <c r="B1" s="391"/>
      <c r="C1" s="391"/>
      <c r="D1" s="391"/>
      <c r="E1" s="391"/>
      <c r="F1" s="391"/>
      <c r="G1" s="391"/>
      <c r="H1" s="194" t="s">
        <v>428</v>
      </c>
      <c r="I1" s="392" t="s">
        <v>429</v>
      </c>
      <c r="J1" s="391"/>
      <c r="K1" s="391"/>
      <c r="L1" s="391"/>
      <c r="M1" s="391"/>
      <c r="N1" s="391"/>
      <c r="O1" s="391"/>
      <c r="P1" s="194" t="s">
        <v>428</v>
      </c>
    </row>
    <row r="2" spans="1:16" ht="13.2" x14ac:dyDescent="0.3">
      <c r="A2" s="390" t="s">
        <v>544</v>
      </c>
      <c r="B2" s="391"/>
      <c r="C2" s="391"/>
      <c r="D2" s="391"/>
      <c r="E2" s="391"/>
      <c r="F2" s="391"/>
      <c r="G2" s="391"/>
      <c r="H2" s="194">
        <v>1</v>
      </c>
      <c r="I2" s="392" t="s">
        <v>543</v>
      </c>
      <c r="J2" s="391"/>
      <c r="K2" s="391"/>
      <c r="L2" s="391"/>
      <c r="M2" s="391"/>
      <c r="N2" s="391"/>
      <c r="O2" s="391"/>
      <c r="P2" s="194">
        <v>1</v>
      </c>
    </row>
    <row r="3" spans="1:16" ht="6.9" customHeight="1" x14ac:dyDescent="0.3">
      <c r="A3" s="193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</row>
    <row r="4" spans="1:16" ht="13.2" x14ac:dyDescent="0.3">
      <c r="A4" s="191"/>
      <c r="B4" s="393" t="s">
        <v>542</v>
      </c>
      <c r="C4" s="394"/>
      <c r="D4" s="190"/>
      <c r="E4" s="117"/>
      <c r="F4" s="117"/>
      <c r="G4" s="189" t="s">
        <v>541</v>
      </c>
      <c r="H4" s="189" t="s">
        <v>540</v>
      </c>
      <c r="I4" s="189" t="s">
        <v>539</v>
      </c>
      <c r="J4" s="189" t="s">
        <v>538</v>
      </c>
      <c r="K4" s="189" t="s">
        <v>537</v>
      </c>
      <c r="L4" s="189" t="s">
        <v>536</v>
      </c>
      <c r="M4" s="189" t="s">
        <v>535</v>
      </c>
      <c r="N4" s="189" t="s">
        <v>534</v>
      </c>
      <c r="O4" s="189" t="s">
        <v>533</v>
      </c>
      <c r="P4" s="189" t="s">
        <v>532</v>
      </c>
    </row>
    <row r="5" spans="1:16" ht="40.799999999999997" x14ac:dyDescent="0.3">
      <c r="A5" s="188" t="s">
        <v>116</v>
      </c>
      <c r="B5" s="64" t="s">
        <v>531</v>
      </c>
      <c r="C5" s="64" t="s">
        <v>618</v>
      </c>
      <c r="D5" s="64" t="s">
        <v>617</v>
      </c>
      <c r="E5" s="64" t="s">
        <v>530</v>
      </c>
      <c r="F5" s="64" t="s">
        <v>529</v>
      </c>
      <c r="G5" s="64" t="s">
        <v>528</v>
      </c>
      <c r="H5" s="64" t="s">
        <v>296</v>
      </c>
      <c r="I5" s="64" t="s">
        <v>294</v>
      </c>
      <c r="J5" s="64" t="s">
        <v>527</v>
      </c>
      <c r="K5" s="64" t="s">
        <v>526</v>
      </c>
      <c r="L5" s="64" t="s">
        <v>288</v>
      </c>
      <c r="M5" s="64" t="s">
        <v>286</v>
      </c>
      <c r="N5" s="64" t="s">
        <v>525</v>
      </c>
      <c r="O5" s="64" t="s">
        <v>282</v>
      </c>
      <c r="P5" s="64" t="s">
        <v>524</v>
      </c>
    </row>
    <row r="6" spans="1:16" ht="0.9" customHeight="1" x14ac:dyDescent="0.3">
      <c r="A6" s="186"/>
      <c r="B6" s="187">
        <v>-1</v>
      </c>
      <c r="C6" s="187"/>
      <c r="D6" s="187"/>
      <c r="E6" s="187"/>
      <c r="F6" s="187"/>
      <c r="G6" s="187" t="s">
        <v>523</v>
      </c>
      <c r="H6" s="187"/>
      <c r="I6" s="187"/>
      <c r="J6" s="187"/>
      <c r="K6" s="187"/>
      <c r="L6" s="187"/>
      <c r="M6" s="187"/>
      <c r="N6" s="187"/>
      <c r="O6" s="187"/>
      <c r="P6" s="187"/>
    </row>
    <row r="7" spans="1:16" x14ac:dyDescent="0.3">
      <c r="A7" s="186"/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</row>
    <row r="8" spans="1:16" x14ac:dyDescent="0.3">
      <c r="A8" s="172" t="s">
        <v>522</v>
      </c>
      <c r="B8" s="170">
        <v>0</v>
      </c>
      <c r="C8" s="170"/>
      <c r="D8" s="170"/>
      <c r="E8" s="170"/>
      <c r="F8" s="171">
        <v>0</v>
      </c>
      <c r="G8" s="170"/>
      <c r="H8" s="170"/>
      <c r="I8" s="170"/>
      <c r="J8" s="170"/>
      <c r="K8" s="170"/>
      <c r="L8" s="170"/>
      <c r="M8" s="170"/>
      <c r="N8" s="170"/>
      <c r="O8" s="170"/>
      <c r="P8" s="170"/>
    </row>
    <row r="9" spans="1:16" x14ac:dyDescent="0.3">
      <c r="A9" s="172" t="s">
        <v>521</v>
      </c>
      <c r="B9" s="170">
        <v>0</v>
      </c>
      <c r="C9" s="170"/>
      <c r="D9" s="170"/>
      <c r="E9" s="170"/>
      <c r="F9" s="171">
        <v>0</v>
      </c>
      <c r="G9" s="170"/>
      <c r="H9" s="170"/>
      <c r="I9" s="170"/>
      <c r="J9" s="170"/>
      <c r="K9" s="170"/>
      <c r="L9" s="170"/>
      <c r="M9" s="170"/>
      <c r="N9" s="170"/>
      <c r="O9" s="170"/>
      <c r="P9" s="170"/>
    </row>
    <row r="10" spans="1:16" x14ac:dyDescent="0.3"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</row>
    <row r="11" spans="1:16" x14ac:dyDescent="0.3">
      <c r="A11" s="172" t="s">
        <v>520</v>
      </c>
      <c r="B11" s="170">
        <f t="shared" ref="B11:P11" si="0">B12+B15+B16</f>
        <v>911569829</v>
      </c>
      <c r="C11" s="170">
        <f t="shared" si="0"/>
        <v>555989122</v>
      </c>
      <c r="D11" s="170">
        <f t="shared" si="0"/>
        <v>555989122</v>
      </c>
      <c r="E11" s="171">
        <f t="shared" si="0"/>
        <v>0</v>
      </c>
      <c r="F11" s="170">
        <f t="shared" si="0"/>
        <v>242663480</v>
      </c>
      <c r="G11" s="170">
        <f t="shared" si="0"/>
        <v>257128382</v>
      </c>
      <c r="H11" s="170">
        <f t="shared" si="0"/>
        <v>0</v>
      </c>
      <c r="I11" s="170">
        <f t="shared" si="0"/>
        <v>0</v>
      </c>
      <c r="J11" s="170">
        <f t="shared" si="0"/>
        <v>27840900</v>
      </c>
      <c r="K11" s="170">
        <f t="shared" si="0"/>
        <v>0</v>
      </c>
      <c r="L11" s="170">
        <f t="shared" si="0"/>
        <v>0</v>
      </c>
      <c r="M11" s="170">
        <f t="shared" si="0"/>
        <v>0</v>
      </c>
      <c r="N11" s="170">
        <f t="shared" si="0"/>
        <v>2108300</v>
      </c>
      <c r="O11" s="170">
        <f t="shared" si="0"/>
        <v>24798060</v>
      </c>
      <c r="P11" s="170">
        <f t="shared" si="0"/>
        <v>1450000</v>
      </c>
    </row>
    <row r="12" spans="1:16" x14ac:dyDescent="0.3">
      <c r="A12" s="183" t="s">
        <v>515</v>
      </c>
      <c r="B12" s="181">
        <f t="shared" ref="B12:P12" si="1">B13+B14</f>
        <v>906569829</v>
      </c>
      <c r="C12" s="181">
        <f t="shared" si="1"/>
        <v>313325642</v>
      </c>
      <c r="D12" s="181">
        <f t="shared" si="1"/>
        <v>313325642</v>
      </c>
      <c r="E12" s="182">
        <f t="shared" si="1"/>
        <v>0</v>
      </c>
      <c r="F12" s="182">
        <f t="shared" si="1"/>
        <v>0</v>
      </c>
      <c r="G12" s="181">
        <f t="shared" si="1"/>
        <v>257128382</v>
      </c>
      <c r="H12" s="181">
        <f t="shared" si="1"/>
        <v>0</v>
      </c>
      <c r="I12" s="181">
        <f t="shared" si="1"/>
        <v>0</v>
      </c>
      <c r="J12" s="181">
        <f t="shared" si="1"/>
        <v>27840900</v>
      </c>
      <c r="K12" s="181">
        <f t="shared" si="1"/>
        <v>0</v>
      </c>
      <c r="L12" s="181">
        <f t="shared" si="1"/>
        <v>0</v>
      </c>
      <c r="M12" s="181">
        <f t="shared" si="1"/>
        <v>0</v>
      </c>
      <c r="N12" s="181">
        <f t="shared" si="1"/>
        <v>2108300</v>
      </c>
      <c r="O12" s="181">
        <f t="shared" si="1"/>
        <v>24798060</v>
      </c>
      <c r="P12" s="181">
        <f t="shared" si="1"/>
        <v>1450000</v>
      </c>
    </row>
    <row r="13" spans="1:16" x14ac:dyDescent="0.3">
      <c r="A13" s="180" t="s">
        <v>519</v>
      </c>
      <c r="B13" s="178">
        <v>0</v>
      </c>
      <c r="C13" s="178">
        <v>0</v>
      </c>
      <c r="D13" s="178">
        <v>0</v>
      </c>
      <c r="E13" s="179">
        <v>0</v>
      </c>
      <c r="F13" s="179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178">
        <v>0</v>
      </c>
      <c r="N13" s="178">
        <v>0</v>
      </c>
      <c r="O13" s="178">
        <v>0</v>
      </c>
      <c r="P13" s="178">
        <v>0</v>
      </c>
    </row>
    <row r="14" spans="1:16" x14ac:dyDescent="0.3">
      <c r="A14" s="177" t="s">
        <v>518</v>
      </c>
      <c r="B14" s="63">
        <v>906569829</v>
      </c>
      <c r="C14" s="63">
        <v>313325642</v>
      </c>
      <c r="D14" s="63">
        <v>313325642</v>
      </c>
      <c r="E14" s="176">
        <v>0</v>
      </c>
      <c r="F14" s="176">
        <v>0</v>
      </c>
      <c r="G14" s="63">
        <v>257128382</v>
      </c>
      <c r="H14" s="63">
        <v>0</v>
      </c>
      <c r="I14" s="63">
        <v>0</v>
      </c>
      <c r="J14" s="63">
        <v>27840900</v>
      </c>
      <c r="K14" s="63">
        <v>0</v>
      </c>
      <c r="L14" s="63">
        <v>0</v>
      </c>
      <c r="M14" s="63">
        <v>0</v>
      </c>
      <c r="N14" s="63">
        <v>2108300</v>
      </c>
      <c r="O14" s="63">
        <v>24798060</v>
      </c>
      <c r="P14" s="63">
        <v>1450000</v>
      </c>
    </row>
    <row r="15" spans="1:16" x14ac:dyDescent="0.3">
      <c r="A15" s="183" t="s">
        <v>517</v>
      </c>
      <c r="B15" s="181">
        <v>5000000</v>
      </c>
      <c r="C15" s="181">
        <v>242663480</v>
      </c>
      <c r="D15" s="181">
        <v>242663480</v>
      </c>
      <c r="E15" s="182">
        <v>0</v>
      </c>
      <c r="F15" s="181">
        <v>242663480</v>
      </c>
      <c r="G15" s="182">
        <v>0</v>
      </c>
      <c r="H15" s="182">
        <v>0</v>
      </c>
      <c r="I15" s="182">
        <v>0</v>
      </c>
      <c r="J15" s="182">
        <v>0</v>
      </c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</row>
    <row r="16" spans="1:16" x14ac:dyDescent="0.3">
      <c r="A16" s="177" t="s">
        <v>511</v>
      </c>
      <c r="B16" s="63">
        <v>0</v>
      </c>
      <c r="C16" s="63">
        <v>0</v>
      </c>
      <c r="D16" s="63">
        <v>0</v>
      </c>
      <c r="E16" s="176">
        <v>0</v>
      </c>
      <c r="F16" s="63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 x14ac:dyDescent="0.3">
      <c r="A17" s="172" t="s">
        <v>516</v>
      </c>
      <c r="B17" s="170">
        <f t="shared" ref="B17:P17" si="2">B18+B20+B23+B24</f>
        <v>911569829</v>
      </c>
      <c r="C17" s="170">
        <f t="shared" si="2"/>
        <v>555989122</v>
      </c>
      <c r="D17" s="170">
        <f t="shared" si="2"/>
        <v>555989122</v>
      </c>
      <c r="E17" s="171">
        <f t="shared" si="2"/>
        <v>0</v>
      </c>
      <c r="F17" s="170">
        <f t="shared" si="2"/>
        <v>555989122</v>
      </c>
      <c r="G17" s="170">
        <f t="shared" si="2"/>
        <v>0</v>
      </c>
      <c r="H17" s="170">
        <f t="shared" si="2"/>
        <v>0</v>
      </c>
      <c r="I17" s="170">
        <f t="shared" si="2"/>
        <v>0</v>
      </c>
      <c r="J17" s="170">
        <f t="shared" si="2"/>
        <v>0</v>
      </c>
      <c r="K17" s="170">
        <f t="shared" si="2"/>
        <v>0</v>
      </c>
      <c r="L17" s="170">
        <f t="shared" si="2"/>
        <v>0</v>
      </c>
      <c r="M17" s="170">
        <f t="shared" si="2"/>
        <v>0</v>
      </c>
      <c r="N17" s="170">
        <f t="shared" si="2"/>
        <v>0</v>
      </c>
      <c r="O17" s="170">
        <f t="shared" si="2"/>
        <v>0</v>
      </c>
      <c r="P17" s="170">
        <f t="shared" si="2"/>
        <v>0</v>
      </c>
    </row>
    <row r="18" spans="1:16" x14ac:dyDescent="0.3">
      <c r="A18" s="183" t="s">
        <v>515</v>
      </c>
      <c r="B18" s="181">
        <v>0</v>
      </c>
      <c r="C18" s="181">
        <v>0</v>
      </c>
      <c r="D18" s="181">
        <v>0</v>
      </c>
      <c r="E18" s="182">
        <v>0</v>
      </c>
      <c r="F18" s="182">
        <v>0</v>
      </c>
      <c r="G18" s="181">
        <v>0</v>
      </c>
      <c r="H18" s="181">
        <v>0</v>
      </c>
      <c r="I18" s="181">
        <v>0</v>
      </c>
      <c r="J18" s="181">
        <v>0</v>
      </c>
      <c r="K18" s="181">
        <v>0</v>
      </c>
      <c r="L18" s="181">
        <v>0</v>
      </c>
      <c r="M18" s="181">
        <v>0</v>
      </c>
      <c r="N18" s="181">
        <v>0</v>
      </c>
      <c r="O18" s="181">
        <v>0</v>
      </c>
      <c r="P18" s="181">
        <v>0</v>
      </c>
    </row>
    <row r="19" spans="1:16" x14ac:dyDescent="0.3">
      <c r="A19" s="177" t="s">
        <v>514</v>
      </c>
      <c r="B19" s="63">
        <v>0</v>
      </c>
      <c r="C19" s="63">
        <v>0</v>
      </c>
      <c r="D19" s="63">
        <v>0</v>
      </c>
      <c r="E19" s="176">
        <v>0</v>
      </c>
      <c r="F19" s="176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</row>
    <row r="20" spans="1:16" x14ac:dyDescent="0.3">
      <c r="A20" s="183" t="s">
        <v>513</v>
      </c>
      <c r="B20" s="181">
        <v>837706468</v>
      </c>
      <c r="C20" s="181">
        <v>504326960</v>
      </c>
      <c r="D20" s="181">
        <v>504326960</v>
      </c>
      <c r="E20" s="182">
        <v>0</v>
      </c>
      <c r="F20" s="181">
        <v>504326960</v>
      </c>
      <c r="G20" s="182">
        <v>0</v>
      </c>
      <c r="H20" s="182">
        <v>0</v>
      </c>
      <c r="I20" s="182">
        <v>0</v>
      </c>
      <c r="J20" s="182">
        <v>0</v>
      </c>
      <c r="K20" s="182">
        <v>0</v>
      </c>
      <c r="L20" s="182">
        <v>0</v>
      </c>
      <c r="M20" s="182">
        <v>0</v>
      </c>
      <c r="N20" s="182">
        <v>0</v>
      </c>
      <c r="O20" s="182">
        <v>0</v>
      </c>
      <c r="P20" s="182">
        <v>0</v>
      </c>
    </row>
    <row r="21" spans="1:16" x14ac:dyDescent="0.3">
      <c r="A21" s="180" t="s">
        <v>512</v>
      </c>
      <c r="B21" s="178">
        <v>837706468</v>
      </c>
      <c r="C21" s="178">
        <v>504326960</v>
      </c>
      <c r="D21" s="178">
        <v>504326960</v>
      </c>
      <c r="E21" s="179">
        <v>0</v>
      </c>
      <c r="F21" s="178">
        <v>504326960</v>
      </c>
      <c r="G21" s="179">
        <v>0</v>
      </c>
      <c r="H21" s="179">
        <v>0</v>
      </c>
      <c r="I21" s="179">
        <v>0</v>
      </c>
      <c r="J21" s="179">
        <v>0</v>
      </c>
      <c r="K21" s="179">
        <v>0</v>
      </c>
      <c r="L21" s="179">
        <v>0</v>
      </c>
      <c r="M21" s="179">
        <v>0</v>
      </c>
      <c r="N21" s="179">
        <v>0</v>
      </c>
      <c r="O21" s="179">
        <v>0</v>
      </c>
      <c r="P21" s="179">
        <v>0</v>
      </c>
    </row>
    <row r="22" spans="1:16" x14ac:dyDescent="0.3">
      <c r="A22" s="177" t="s">
        <v>511</v>
      </c>
      <c r="B22" s="63">
        <v>0</v>
      </c>
      <c r="C22" s="63">
        <v>0</v>
      </c>
      <c r="D22" s="63">
        <v>0</v>
      </c>
      <c r="E22" s="176">
        <v>0</v>
      </c>
      <c r="F22" s="63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 x14ac:dyDescent="0.3">
      <c r="A23" s="169" t="s">
        <v>510</v>
      </c>
      <c r="B23" s="168">
        <v>0</v>
      </c>
      <c r="C23" s="168">
        <v>0</v>
      </c>
      <c r="D23" s="168">
        <v>0</v>
      </c>
      <c r="E23" s="167">
        <v>0</v>
      </c>
      <c r="F23" s="168">
        <v>0</v>
      </c>
      <c r="G23" s="167">
        <v>0</v>
      </c>
      <c r="H23" s="167">
        <v>0</v>
      </c>
      <c r="I23" s="167">
        <v>0</v>
      </c>
      <c r="J23" s="167">
        <v>0</v>
      </c>
      <c r="K23" s="167">
        <v>0</v>
      </c>
      <c r="L23" s="167">
        <v>0</v>
      </c>
      <c r="M23" s="167">
        <v>0</v>
      </c>
      <c r="N23" s="167">
        <v>0</v>
      </c>
      <c r="O23" s="167">
        <v>0</v>
      </c>
      <c r="P23" s="167">
        <v>0</v>
      </c>
    </row>
    <row r="24" spans="1:16" ht="20.399999999999999" x14ac:dyDescent="0.3">
      <c r="A24" s="175" t="s">
        <v>480</v>
      </c>
      <c r="B24" s="174">
        <v>73863361</v>
      </c>
      <c r="C24" s="174">
        <v>51662162</v>
      </c>
      <c r="D24" s="174">
        <v>51662162</v>
      </c>
      <c r="E24" s="173">
        <v>0</v>
      </c>
      <c r="F24" s="174">
        <v>51662162</v>
      </c>
      <c r="G24" s="173">
        <v>0</v>
      </c>
      <c r="H24" s="173">
        <v>0</v>
      </c>
      <c r="I24" s="173">
        <v>0</v>
      </c>
      <c r="J24" s="173">
        <v>0</v>
      </c>
      <c r="K24" s="173">
        <v>0</v>
      </c>
      <c r="L24" s="173">
        <v>0</v>
      </c>
      <c r="M24" s="173">
        <v>0</v>
      </c>
      <c r="N24" s="173">
        <v>0</v>
      </c>
      <c r="O24" s="173">
        <v>0</v>
      </c>
      <c r="P24" s="173">
        <v>0</v>
      </c>
    </row>
    <row r="25" spans="1:16" x14ac:dyDescent="0.3">
      <c r="A25" s="172" t="s">
        <v>159</v>
      </c>
      <c r="B25" s="170">
        <f t="shared" ref="B25:P25" si="3">B26+B29+B30</f>
        <v>3050028956</v>
      </c>
      <c r="C25" s="170">
        <f t="shared" si="3"/>
        <v>2953243662</v>
      </c>
      <c r="D25" s="170">
        <f t="shared" si="3"/>
        <v>2953243662</v>
      </c>
      <c r="E25" s="171">
        <f t="shared" si="3"/>
        <v>0</v>
      </c>
      <c r="F25" s="170">
        <f t="shared" si="3"/>
        <v>51662162</v>
      </c>
      <c r="G25" s="170">
        <f t="shared" si="3"/>
        <v>775716356</v>
      </c>
      <c r="H25" s="170">
        <f t="shared" si="3"/>
        <v>40367971</v>
      </c>
      <c r="I25" s="170">
        <f t="shared" si="3"/>
        <v>363938972</v>
      </c>
      <c r="J25" s="170">
        <f t="shared" si="3"/>
        <v>206839769</v>
      </c>
      <c r="K25" s="170">
        <f t="shared" si="3"/>
        <v>0</v>
      </c>
      <c r="L25" s="170">
        <f t="shared" si="3"/>
        <v>376808624</v>
      </c>
      <c r="M25" s="170">
        <f t="shared" si="3"/>
        <v>76311259</v>
      </c>
      <c r="N25" s="170">
        <f t="shared" si="3"/>
        <v>98749723</v>
      </c>
      <c r="O25" s="170">
        <f t="shared" si="3"/>
        <v>694238135</v>
      </c>
      <c r="P25" s="170">
        <f t="shared" si="3"/>
        <v>268610691</v>
      </c>
    </row>
    <row r="26" spans="1:16" x14ac:dyDescent="0.3">
      <c r="A26" s="183" t="s">
        <v>506</v>
      </c>
      <c r="B26" s="181">
        <f t="shared" ref="B26:P26" si="4">B27+B28</f>
        <v>2976165595</v>
      </c>
      <c r="C26" s="181">
        <f t="shared" si="4"/>
        <v>2901581500</v>
      </c>
      <c r="D26" s="181">
        <f t="shared" si="4"/>
        <v>2901581500</v>
      </c>
      <c r="E26" s="182">
        <f t="shared" si="4"/>
        <v>0</v>
      </c>
      <c r="F26" s="182">
        <f t="shared" si="4"/>
        <v>0</v>
      </c>
      <c r="G26" s="181">
        <f t="shared" si="4"/>
        <v>775716356</v>
      </c>
      <c r="H26" s="181">
        <f t="shared" si="4"/>
        <v>40367971</v>
      </c>
      <c r="I26" s="181">
        <f t="shared" si="4"/>
        <v>363938972</v>
      </c>
      <c r="J26" s="181">
        <f t="shared" si="4"/>
        <v>206839769</v>
      </c>
      <c r="K26" s="181">
        <f t="shared" si="4"/>
        <v>0</v>
      </c>
      <c r="L26" s="181">
        <f t="shared" si="4"/>
        <v>376808624</v>
      </c>
      <c r="M26" s="181">
        <f t="shared" si="4"/>
        <v>76311259</v>
      </c>
      <c r="N26" s="181">
        <f t="shared" si="4"/>
        <v>98749723</v>
      </c>
      <c r="O26" s="181">
        <f t="shared" si="4"/>
        <v>694238135</v>
      </c>
      <c r="P26" s="181">
        <f t="shared" si="4"/>
        <v>268610691</v>
      </c>
    </row>
    <row r="27" spans="1:16" x14ac:dyDescent="0.3">
      <c r="A27" s="180" t="s">
        <v>509</v>
      </c>
      <c r="B27" s="178">
        <v>0</v>
      </c>
      <c r="C27" s="178">
        <v>0</v>
      </c>
      <c r="D27" s="178">
        <v>0</v>
      </c>
      <c r="E27" s="179">
        <v>0</v>
      </c>
      <c r="F27" s="179">
        <v>0</v>
      </c>
      <c r="G27" s="178">
        <v>0</v>
      </c>
      <c r="H27" s="178">
        <v>0</v>
      </c>
      <c r="I27" s="178">
        <v>0</v>
      </c>
      <c r="J27" s="178">
        <v>0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0</v>
      </c>
    </row>
    <row r="28" spans="1:16" x14ac:dyDescent="0.3">
      <c r="A28" s="177" t="s">
        <v>508</v>
      </c>
      <c r="B28" s="63">
        <v>2976165595</v>
      </c>
      <c r="C28" s="63">
        <v>2901581500</v>
      </c>
      <c r="D28" s="63">
        <v>2901581500</v>
      </c>
      <c r="E28" s="176">
        <v>0</v>
      </c>
      <c r="F28" s="176">
        <v>0</v>
      </c>
      <c r="G28" s="63">
        <v>775716356</v>
      </c>
      <c r="H28" s="63">
        <v>40367971</v>
      </c>
      <c r="I28" s="63">
        <v>363938972</v>
      </c>
      <c r="J28" s="63">
        <v>206839769</v>
      </c>
      <c r="K28" s="63">
        <v>0</v>
      </c>
      <c r="L28" s="63">
        <v>376808624</v>
      </c>
      <c r="M28" s="63">
        <v>76311259</v>
      </c>
      <c r="N28" s="63">
        <v>98749723</v>
      </c>
      <c r="O28" s="63">
        <v>694238135</v>
      </c>
      <c r="P28" s="63">
        <v>268610691</v>
      </c>
    </row>
    <row r="29" spans="1:16" x14ac:dyDescent="0.3">
      <c r="A29" s="169" t="s">
        <v>505</v>
      </c>
      <c r="B29" s="168">
        <v>0</v>
      </c>
      <c r="C29" s="168">
        <v>0</v>
      </c>
      <c r="D29" s="168">
        <v>0</v>
      </c>
      <c r="E29" s="167">
        <v>0</v>
      </c>
      <c r="F29" s="168">
        <v>0</v>
      </c>
      <c r="G29" s="167">
        <v>0</v>
      </c>
      <c r="H29" s="167">
        <v>0</v>
      </c>
      <c r="I29" s="167">
        <v>0</v>
      </c>
      <c r="J29" s="167">
        <v>0</v>
      </c>
      <c r="K29" s="167">
        <v>0</v>
      </c>
      <c r="L29" s="167">
        <v>0</v>
      </c>
      <c r="M29" s="167">
        <v>0</v>
      </c>
      <c r="N29" s="167">
        <v>0</v>
      </c>
      <c r="O29" s="167">
        <v>0</v>
      </c>
      <c r="P29" s="167">
        <v>0</v>
      </c>
    </row>
    <row r="30" spans="1:16" x14ac:dyDescent="0.3">
      <c r="A30" s="175" t="s">
        <v>452</v>
      </c>
      <c r="B30" s="174">
        <v>73863361</v>
      </c>
      <c r="C30" s="174">
        <v>51662162</v>
      </c>
      <c r="D30" s="174">
        <v>51662162</v>
      </c>
      <c r="E30" s="173">
        <v>0</v>
      </c>
      <c r="F30" s="174">
        <v>51662162</v>
      </c>
      <c r="G30" s="173">
        <v>0</v>
      </c>
      <c r="H30" s="173">
        <v>0</v>
      </c>
      <c r="I30" s="173">
        <v>0</v>
      </c>
      <c r="J30" s="173">
        <v>0</v>
      </c>
      <c r="K30" s="173">
        <v>0</v>
      </c>
      <c r="L30" s="173">
        <v>0</v>
      </c>
      <c r="M30" s="173">
        <v>0</v>
      </c>
      <c r="N30" s="173">
        <v>0</v>
      </c>
      <c r="O30" s="173">
        <v>0</v>
      </c>
      <c r="P30" s="173">
        <v>0</v>
      </c>
    </row>
    <row r="31" spans="1:16" x14ac:dyDescent="0.3">
      <c r="A31" s="172" t="s">
        <v>507</v>
      </c>
      <c r="B31" s="170">
        <f t="shared" ref="B31:P31" si="5">B32+B33</f>
        <v>3050028956</v>
      </c>
      <c r="C31" s="170">
        <f t="shared" si="5"/>
        <v>2953243662</v>
      </c>
      <c r="D31" s="170">
        <f t="shared" si="5"/>
        <v>2953243662</v>
      </c>
      <c r="E31" s="171">
        <f t="shared" si="5"/>
        <v>0</v>
      </c>
      <c r="F31" s="170">
        <f t="shared" si="5"/>
        <v>59856802</v>
      </c>
      <c r="G31" s="170">
        <f t="shared" si="5"/>
        <v>2365998938</v>
      </c>
      <c r="H31" s="170">
        <f t="shared" si="5"/>
        <v>40277971</v>
      </c>
      <c r="I31" s="170">
        <f t="shared" si="5"/>
        <v>26899103</v>
      </c>
      <c r="J31" s="170">
        <f t="shared" si="5"/>
        <v>34000000</v>
      </c>
      <c r="K31" s="170">
        <f t="shared" si="5"/>
        <v>0</v>
      </c>
      <c r="L31" s="170">
        <f t="shared" si="5"/>
        <v>217118808</v>
      </c>
      <c r="M31" s="170">
        <f t="shared" si="5"/>
        <v>6626611</v>
      </c>
      <c r="N31" s="170">
        <f t="shared" si="5"/>
        <v>6520000</v>
      </c>
      <c r="O31" s="170">
        <f t="shared" si="5"/>
        <v>177877804</v>
      </c>
      <c r="P31" s="170">
        <f t="shared" si="5"/>
        <v>18067625</v>
      </c>
    </row>
    <row r="32" spans="1:16" x14ac:dyDescent="0.3">
      <c r="A32" s="169" t="s">
        <v>506</v>
      </c>
      <c r="B32" s="168">
        <v>2997880985</v>
      </c>
      <c r="C32" s="168">
        <v>2893386860</v>
      </c>
      <c r="D32" s="168">
        <v>2893386860</v>
      </c>
      <c r="E32" s="167">
        <v>0</v>
      </c>
      <c r="F32" s="167">
        <v>0</v>
      </c>
      <c r="G32" s="168">
        <v>2365998938</v>
      </c>
      <c r="H32" s="168">
        <v>40277971</v>
      </c>
      <c r="I32" s="168">
        <v>26899103</v>
      </c>
      <c r="J32" s="168">
        <v>34000000</v>
      </c>
      <c r="K32" s="168">
        <v>0</v>
      </c>
      <c r="L32" s="168">
        <v>217118808</v>
      </c>
      <c r="M32" s="168">
        <v>6626611</v>
      </c>
      <c r="N32" s="168">
        <v>6520000</v>
      </c>
      <c r="O32" s="168">
        <v>177877804</v>
      </c>
      <c r="P32" s="168">
        <v>18067625</v>
      </c>
    </row>
    <row r="33" spans="1:16" x14ac:dyDescent="0.3">
      <c r="A33" s="169" t="s">
        <v>505</v>
      </c>
      <c r="B33" s="168">
        <v>52147971</v>
      </c>
      <c r="C33" s="168">
        <v>59856802</v>
      </c>
      <c r="D33" s="168">
        <v>59856802</v>
      </c>
      <c r="E33" s="167">
        <v>0</v>
      </c>
      <c r="F33" s="168">
        <v>59856802</v>
      </c>
      <c r="G33" s="167">
        <v>0</v>
      </c>
      <c r="H33" s="167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</row>
    <row r="34" spans="1:16" x14ac:dyDescent="0.3">
      <c r="B34" s="395" t="s">
        <v>430</v>
      </c>
      <c r="C34" s="395"/>
      <c r="D34" s="395"/>
      <c r="E34" s="395"/>
      <c r="F34" s="395"/>
      <c r="G34" s="395"/>
      <c r="H34" s="395"/>
    </row>
    <row r="35" spans="1:16" x14ac:dyDescent="0.3">
      <c r="B35" s="389" t="s">
        <v>616</v>
      </c>
      <c r="C35" s="389"/>
      <c r="D35" s="389"/>
      <c r="E35" s="389"/>
      <c r="F35" s="389"/>
      <c r="G35" s="389"/>
      <c r="H35" s="389"/>
    </row>
  </sheetData>
  <mergeCells count="7">
    <mergeCell ref="B35:H35"/>
    <mergeCell ref="A1:G1"/>
    <mergeCell ref="I1:O1"/>
    <mergeCell ref="A2:G2"/>
    <mergeCell ref="I2:O2"/>
    <mergeCell ref="B4:C4"/>
    <mergeCell ref="B34:H34"/>
  </mergeCells>
  <printOptions horizontalCentered="1"/>
  <pageMargins left="3.937007874015748E-2" right="3.937007874015748E-2" top="0.39370078740157483" bottom="0.39370078740157483" header="0.19685039370078741" footer="0.19685039370078741"/>
  <pageSetup paperSize="9" scale="90" firstPageNumber="4" orientation="landscape" useFirstPageNumber="1" r:id="rId1"/>
  <headerFooter>
    <oddFooter>&amp;C&amp;P</oddFooter>
  </headerFooter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showGridLines="0" workbookViewId="0">
      <selection sqref="A1:E1"/>
    </sheetView>
  </sheetViews>
  <sheetFormatPr baseColWidth="10" defaultColWidth="11.44140625" defaultRowHeight="10.199999999999999" x14ac:dyDescent="0.3"/>
  <cols>
    <col min="1" max="2" width="30.6640625" style="1" customWidth="1"/>
    <col min="3" max="6" width="10.6640625" style="1" customWidth="1"/>
    <col min="7" max="16384" width="11.44140625" style="1"/>
  </cols>
  <sheetData>
    <row r="1" spans="1:6" ht="13.2" x14ac:dyDescent="0.3">
      <c r="A1" s="379" t="s">
        <v>429</v>
      </c>
      <c r="B1" s="380"/>
      <c r="C1" s="380"/>
      <c r="D1" s="380"/>
      <c r="E1" s="380"/>
      <c r="F1" s="60" t="s">
        <v>428</v>
      </c>
    </row>
    <row r="2" spans="1:6" ht="13.2" x14ac:dyDescent="0.3">
      <c r="A2" s="379" t="s">
        <v>504</v>
      </c>
      <c r="B2" s="380"/>
      <c r="C2" s="380"/>
      <c r="D2" s="380"/>
      <c r="E2" s="380"/>
      <c r="F2" s="60" t="s">
        <v>503</v>
      </c>
    </row>
    <row r="3" spans="1:6" ht="13.2" x14ac:dyDescent="0.3">
      <c r="A3" s="383"/>
      <c r="B3" s="415"/>
      <c r="C3" s="415"/>
      <c r="D3" s="415"/>
      <c r="E3" s="415"/>
      <c r="F3" s="415"/>
    </row>
    <row r="4" spans="1:6" ht="13.2" x14ac:dyDescent="0.3">
      <c r="A4" s="414" t="s">
        <v>502</v>
      </c>
      <c r="B4" s="415"/>
      <c r="C4" s="415"/>
      <c r="D4" s="415"/>
      <c r="E4" s="415"/>
      <c r="F4" s="415"/>
    </row>
    <row r="5" spans="1:6" ht="13.2" x14ac:dyDescent="0.3">
      <c r="A5" s="414" t="s">
        <v>501</v>
      </c>
      <c r="B5" s="415"/>
      <c r="C5" s="415"/>
      <c r="D5" s="415"/>
      <c r="E5" s="415"/>
      <c r="F5" s="415"/>
    </row>
    <row r="6" spans="1:6" ht="13.2" x14ac:dyDescent="0.3">
      <c r="A6" s="379" t="s">
        <v>474</v>
      </c>
      <c r="B6" s="437"/>
      <c r="C6" s="436" t="s">
        <v>73</v>
      </c>
      <c r="D6" s="380"/>
      <c r="E6" s="436" t="s">
        <v>72</v>
      </c>
      <c r="F6" s="380"/>
    </row>
    <row r="7" spans="1:6" ht="13.2" x14ac:dyDescent="0.3">
      <c r="A7" s="438" t="s">
        <v>500</v>
      </c>
      <c r="B7" s="439"/>
      <c r="C7" s="440">
        <f>SUM(C8:C17)</f>
        <v>313325642</v>
      </c>
      <c r="D7" s="441"/>
      <c r="E7" s="440">
        <f>SUM(E8:E17)</f>
        <v>0</v>
      </c>
      <c r="F7" s="441"/>
    </row>
    <row r="8" spans="1:6" ht="13.2" x14ac:dyDescent="0.3">
      <c r="A8" s="428" t="s">
        <v>499</v>
      </c>
      <c r="B8" s="429"/>
      <c r="C8" s="430">
        <v>257128382</v>
      </c>
      <c r="D8" s="431"/>
      <c r="E8" s="430">
        <v>0</v>
      </c>
      <c r="F8" s="431"/>
    </row>
    <row r="9" spans="1:6" ht="13.2" x14ac:dyDescent="0.3">
      <c r="A9" s="428" t="s">
        <v>498</v>
      </c>
      <c r="B9" s="429"/>
      <c r="C9" s="430">
        <v>0</v>
      </c>
      <c r="D9" s="431"/>
      <c r="E9" s="430">
        <v>0</v>
      </c>
      <c r="F9" s="431"/>
    </row>
    <row r="10" spans="1:6" ht="13.2" x14ac:dyDescent="0.3">
      <c r="A10" s="428" t="s">
        <v>497</v>
      </c>
      <c r="B10" s="429"/>
      <c r="C10" s="430">
        <v>0</v>
      </c>
      <c r="D10" s="431"/>
      <c r="E10" s="430">
        <v>0</v>
      </c>
      <c r="F10" s="431"/>
    </row>
    <row r="11" spans="1:6" ht="13.2" x14ac:dyDescent="0.3">
      <c r="A11" s="428" t="s">
        <v>496</v>
      </c>
      <c r="B11" s="429"/>
      <c r="C11" s="430">
        <v>27840900</v>
      </c>
      <c r="D11" s="431"/>
      <c r="E11" s="430">
        <v>0</v>
      </c>
      <c r="F11" s="431"/>
    </row>
    <row r="12" spans="1:6" ht="13.2" x14ac:dyDescent="0.3">
      <c r="A12" s="428" t="s">
        <v>495</v>
      </c>
      <c r="B12" s="429"/>
      <c r="C12" s="430"/>
      <c r="D12" s="431"/>
      <c r="E12" s="430"/>
      <c r="F12" s="431"/>
    </row>
    <row r="13" spans="1:6" ht="13.2" x14ac:dyDescent="0.3">
      <c r="A13" s="428" t="s">
        <v>494</v>
      </c>
      <c r="B13" s="429"/>
      <c r="C13" s="430"/>
      <c r="D13" s="431"/>
      <c r="E13" s="430"/>
      <c r="F13" s="431"/>
    </row>
    <row r="14" spans="1:6" ht="13.2" x14ac:dyDescent="0.3">
      <c r="A14" s="428" t="s">
        <v>493</v>
      </c>
      <c r="B14" s="429"/>
      <c r="C14" s="430">
        <v>0</v>
      </c>
      <c r="D14" s="431"/>
      <c r="E14" s="430">
        <v>0</v>
      </c>
      <c r="F14" s="431"/>
    </row>
    <row r="15" spans="1:6" ht="13.2" x14ac:dyDescent="0.3">
      <c r="A15" s="428" t="s">
        <v>492</v>
      </c>
      <c r="B15" s="429"/>
      <c r="C15" s="430">
        <v>2108300</v>
      </c>
      <c r="D15" s="431"/>
      <c r="E15" s="430">
        <v>0</v>
      </c>
      <c r="F15" s="431"/>
    </row>
    <row r="16" spans="1:6" ht="13.2" x14ac:dyDescent="0.3">
      <c r="A16" s="428" t="s">
        <v>491</v>
      </c>
      <c r="B16" s="429"/>
      <c r="C16" s="430">
        <v>24798060</v>
      </c>
      <c r="D16" s="431"/>
      <c r="E16" s="430">
        <v>0</v>
      </c>
      <c r="F16" s="431"/>
    </row>
    <row r="17" spans="1:6" ht="13.2" x14ac:dyDescent="0.3">
      <c r="A17" s="428" t="s">
        <v>490</v>
      </c>
      <c r="B17" s="429"/>
      <c r="C17" s="430">
        <v>1450000</v>
      </c>
      <c r="D17" s="431"/>
      <c r="E17" s="430">
        <v>0</v>
      </c>
      <c r="F17" s="431"/>
    </row>
    <row r="18" spans="1:6" ht="13.2" x14ac:dyDescent="0.3">
      <c r="A18" s="432" t="s">
        <v>489</v>
      </c>
      <c r="B18" s="433"/>
      <c r="C18" s="434">
        <f>SUM(C19:C22)</f>
        <v>242663480</v>
      </c>
      <c r="D18" s="435"/>
      <c r="E18" s="434">
        <f>SUM(E19:E22)</f>
        <v>504326960</v>
      </c>
      <c r="F18" s="435"/>
    </row>
    <row r="19" spans="1:6" ht="13.2" x14ac:dyDescent="0.3">
      <c r="A19" s="428" t="s">
        <v>488</v>
      </c>
      <c r="B19" s="429"/>
      <c r="C19" s="430"/>
      <c r="D19" s="431"/>
      <c r="E19" s="430"/>
      <c r="F19" s="431"/>
    </row>
    <row r="20" spans="1:6" ht="13.2" x14ac:dyDescent="0.3">
      <c r="A20" s="428" t="s">
        <v>487</v>
      </c>
      <c r="B20" s="429"/>
      <c r="C20" s="430">
        <v>0</v>
      </c>
      <c r="D20" s="431"/>
      <c r="E20" s="430">
        <v>265663480</v>
      </c>
      <c r="F20" s="431"/>
    </row>
    <row r="21" spans="1:6" ht="13.2" x14ac:dyDescent="0.3">
      <c r="A21" s="428" t="s">
        <v>486</v>
      </c>
      <c r="B21" s="429"/>
      <c r="C21" s="430">
        <v>242663480</v>
      </c>
      <c r="D21" s="431"/>
      <c r="E21" s="430">
        <v>238663480</v>
      </c>
      <c r="F21" s="431"/>
    </row>
    <row r="22" spans="1:6" ht="13.2" x14ac:dyDescent="0.3">
      <c r="A22" s="428" t="s">
        <v>485</v>
      </c>
      <c r="B22" s="429"/>
      <c r="C22" s="430"/>
      <c r="D22" s="431"/>
      <c r="E22" s="430"/>
      <c r="F22" s="431"/>
    </row>
    <row r="23" spans="1:6" ht="13.2" x14ac:dyDescent="0.3">
      <c r="A23" s="432" t="s">
        <v>484</v>
      </c>
      <c r="B23" s="433"/>
      <c r="C23" s="434">
        <v>0</v>
      </c>
      <c r="D23" s="435"/>
      <c r="E23" s="434">
        <v>0</v>
      </c>
      <c r="F23" s="435"/>
    </row>
    <row r="24" spans="1:6" ht="13.2" x14ac:dyDescent="0.3">
      <c r="A24" s="424" t="s">
        <v>483</v>
      </c>
      <c r="B24" s="425"/>
      <c r="C24" s="426">
        <v>0</v>
      </c>
      <c r="D24" s="427"/>
      <c r="E24" s="426">
        <v>0</v>
      </c>
      <c r="F24" s="427"/>
    </row>
    <row r="25" spans="1:6" ht="13.2" x14ac:dyDescent="0.3">
      <c r="A25" s="398" t="s">
        <v>87</v>
      </c>
      <c r="B25" s="399"/>
      <c r="C25" s="400">
        <f>C$7+C$18+C$23</f>
        <v>555989122</v>
      </c>
      <c r="D25" s="401"/>
      <c r="E25" s="400">
        <f>E$7+E$18+E$23</f>
        <v>504326960</v>
      </c>
      <c r="F25" s="401"/>
    </row>
    <row r="27" spans="1:6" ht="13.2" x14ac:dyDescent="0.3">
      <c r="A27" s="414" t="s">
        <v>454</v>
      </c>
      <c r="B27" s="415"/>
      <c r="C27" s="415"/>
      <c r="D27" s="415"/>
      <c r="E27" s="415"/>
      <c r="F27" s="415"/>
    </row>
    <row r="28" spans="1:6" ht="13.2" x14ac:dyDescent="0.3">
      <c r="A28" s="416" t="s">
        <v>482</v>
      </c>
      <c r="B28" s="417"/>
      <c r="C28" s="418"/>
      <c r="D28" s="419"/>
      <c r="E28" s="418"/>
      <c r="F28" s="419"/>
    </row>
    <row r="29" spans="1:6" ht="13.2" x14ac:dyDescent="0.3">
      <c r="A29" s="420" t="s">
        <v>481</v>
      </c>
      <c r="B29" s="421"/>
      <c r="C29" s="422">
        <v>0</v>
      </c>
      <c r="D29" s="423"/>
      <c r="E29" s="422">
        <v>0</v>
      </c>
      <c r="F29" s="423"/>
    </row>
    <row r="30" spans="1:6" ht="13.2" x14ac:dyDescent="0.3">
      <c r="A30" s="408" t="s">
        <v>480</v>
      </c>
      <c r="B30" s="409"/>
      <c r="C30" s="410">
        <v>0</v>
      </c>
      <c r="D30" s="411"/>
      <c r="E30" s="412">
        <v>51662162</v>
      </c>
      <c r="F30" s="413"/>
    </row>
    <row r="31" spans="1:6" ht="13.2" x14ac:dyDescent="0.3">
      <c r="A31" s="398" t="s">
        <v>87</v>
      </c>
      <c r="B31" s="399"/>
      <c r="C31" s="400">
        <f>SUM(C28:C30)</f>
        <v>0</v>
      </c>
      <c r="D31" s="401"/>
      <c r="E31" s="400">
        <f>SUM(E28:E30)</f>
        <v>51662162</v>
      </c>
      <c r="F31" s="401"/>
    </row>
    <row r="32" spans="1:6" ht="13.2" x14ac:dyDescent="0.3">
      <c r="A32" s="396"/>
      <c r="B32" s="397"/>
      <c r="C32" s="396"/>
      <c r="D32" s="397"/>
      <c r="E32" s="396"/>
      <c r="F32" s="397"/>
    </row>
    <row r="33" spans="1:6" ht="13.2" x14ac:dyDescent="0.3">
      <c r="A33" s="402" t="s">
        <v>479</v>
      </c>
      <c r="B33" s="403"/>
      <c r="C33" s="403"/>
      <c r="D33" s="403"/>
      <c r="E33" s="404">
        <f xml:space="preserve"> E30+E29-C29</f>
        <v>51662162</v>
      </c>
      <c r="F33" s="405"/>
    </row>
    <row r="34" spans="1:6" ht="13.2" x14ac:dyDescent="0.3">
      <c r="A34" s="396"/>
      <c r="B34" s="397"/>
      <c r="C34" s="406"/>
      <c r="D34" s="407"/>
      <c r="E34" s="406"/>
      <c r="F34" s="407"/>
    </row>
    <row r="35" spans="1:6" ht="13.2" x14ac:dyDescent="0.3">
      <c r="A35" s="398" t="s">
        <v>450</v>
      </c>
      <c r="B35" s="399"/>
      <c r="C35" s="400">
        <f>C31+C25</f>
        <v>555989122</v>
      </c>
      <c r="D35" s="401"/>
      <c r="E35" s="400">
        <f>E31+E25</f>
        <v>555989122</v>
      </c>
      <c r="F35" s="401"/>
    </row>
  </sheetData>
  <mergeCells count="89">
    <mergeCell ref="A1:E1"/>
    <mergeCell ref="A2:E2"/>
    <mergeCell ref="A3:F3"/>
    <mergeCell ref="A4:F4"/>
    <mergeCell ref="A5:F5"/>
    <mergeCell ref="C6:D6"/>
    <mergeCell ref="E6:F6"/>
    <mergeCell ref="A6:B6"/>
    <mergeCell ref="A7:B7"/>
    <mergeCell ref="C7:D7"/>
    <mergeCell ref="E7:F7"/>
    <mergeCell ref="A8:B8"/>
    <mergeCell ref="C8:D8"/>
    <mergeCell ref="E8:F8"/>
    <mergeCell ref="A9:B9"/>
    <mergeCell ref="C9:D9"/>
    <mergeCell ref="E9:F9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C14:D14"/>
    <mergeCell ref="E14:F14"/>
    <mergeCell ref="A15:B15"/>
    <mergeCell ref="C15:D15"/>
    <mergeCell ref="E15:F15"/>
    <mergeCell ref="A16:B16"/>
    <mergeCell ref="C16:D16"/>
    <mergeCell ref="E16:F16"/>
    <mergeCell ref="A17:B17"/>
    <mergeCell ref="C17:D17"/>
    <mergeCell ref="E17:F17"/>
    <mergeCell ref="A18:B18"/>
    <mergeCell ref="C18:D18"/>
    <mergeCell ref="E18:F18"/>
    <mergeCell ref="A19:B19"/>
    <mergeCell ref="C19:D19"/>
    <mergeCell ref="E19:F19"/>
    <mergeCell ref="A20:B20"/>
    <mergeCell ref="C20:D20"/>
    <mergeCell ref="E20:F20"/>
    <mergeCell ref="A21:B21"/>
    <mergeCell ref="C21:D21"/>
    <mergeCell ref="E21:F21"/>
    <mergeCell ref="A22:B22"/>
    <mergeCell ref="C22:D22"/>
    <mergeCell ref="E22:F22"/>
    <mergeCell ref="A23:B23"/>
    <mergeCell ref="C23:D23"/>
    <mergeCell ref="E23:F23"/>
    <mergeCell ref="A24:B24"/>
    <mergeCell ref="C24:D24"/>
    <mergeCell ref="E24:F24"/>
    <mergeCell ref="A25:B25"/>
    <mergeCell ref="C25:D25"/>
    <mergeCell ref="E25:F25"/>
    <mergeCell ref="A27:F27"/>
    <mergeCell ref="A28:B28"/>
    <mergeCell ref="C28:D28"/>
    <mergeCell ref="E28:F28"/>
    <mergeCell ref="A29:B29"/>
    <mergeCell ref="C29:D29"/>
    <mergeCell ref="E29:F29"/>
    <mergeCell ref="A30:B30"/>
    <mergeCell ref="C30:D30"/>
    <mergeCell ref="E30:F30"/>
    <mergeCell ref="A31:B31"/>
    <mergeCell ref="C31:D31"/>
    <mergeCell ref="E31:F31"/>
    <mergeCell ref="A32:B32"/>
    <mergeCell ref="C32:D32"/>
    <mergeCell ref="E32:F32"/>
    <mergeCell ref="A35:B35"/>
    <mergeCell ref="C35:D35"/>
    <mergeCell ref="E35:F35"/>
    <mergeCell ref="A33:D33"/>
    <mergeCell ref="E33:F33"/>
    <mergeCell ref="A34:B34"/>
    <mergeCell ref="C34:D34"/>
    <mergeCell ref="E34:F34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6" orientation="landscape" useFirstPageNumber="1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showGridLines="0" workbookViewId="0">
      <selection sqref="A1:E1"/>
    </sheetView>
  </sheetViews>
  <sheetFormatPr baseColWidth="10" defaultColWidth="11.44140625" defaultRowHeight="10.199999999999999" x14ac:dyDescent="0.3"/>
  <cols>
    <col min="1" max="2" width="30.6640625" style="1" customWidth="1"/>
    <col min="3" max="6" width="10.6640625" style="1" customWidth="1"/>
    <col min="7" max="16384" width="11.44140625" style="1"/>
  </cols>
  <sheetData>
    <row r="1" spans="1:6" ht="13.2" x14ac:dyDescent="0.3">
      <c r="A1" s="379" t="s">
        <v>429</v>
      </c>
      <c r="B1" s="380"/>
      <c r="C1" s="380"/>
      <c r="D1" s="380"/>
      <c r="E1" s="380"/>
      <c r="F1" s="60" t="s">
        <v>428</v>
      </c>
    </row>
    <row r="2" spans="1:6" ht="13.2" x14ac:dyDescent="0.3">
      <c r="A2" s="379" t="s">
        <v>478</v>
      </c>
      <c r="B2" s="380"/>
      <c r="C2" s="380"/>
      <c r="D2" s="380"/>
      <c r="E2" s="380"/>
      <c r="F2" s="60" t="s">
        <v>477</v>
      </c>
    </row>
    <row r="3" spans="1:6" ht="13.2" x14ac:dyDescent="0.3">
      <c r="A3" s="383"/>
      <c r="B3" s="415"/>
      <c r="C3" s="415"/>
      <c r="D3" s="415"/>
      <c r="E3" s="415"/>
      <c r="F3" s="415"/>
    </row>
    <row r="4" spans="1:6" ht="13.2" x14ac:dyDescent="0.3">
      <c r="A4" s="414" t="s">
        <v>476</v>
      </c>
      <c r="B4" s="415"/>
      <c r="C4" s="415"/>
      <c r="D4" s="415"/>
      <c r="E4" s="415"/>
      <c r="F4" s="415"/>
    </row>
    <row r="5" spans="1:6" ht="13.2" x14ac:dyDescent="0.3">
      <c r="A5" s="414" t="s">
        <v>475</v>
      </c>
      <c r="B5" s="415"/>
      <c r="C5" s="415"/>
      <c r="D5" s="415"/>
      <c r="E5" s="415"/>
      <c r="F5" s="415"/>
    </row>
    <row r="6" spans="1:6" ht="13.2" x14ac:dyDescent="0.3">
      <c r="A6" s="379" t="s">
        <v>474</v>
      </c>
      <c r="B6" s="437"/>
      <c r="C6" s="436" t="s">
        <v>73</v>
      </c>
      <c r="D6" s="380"/>
      <c r="E6" s="436" t="s">
        <v>72</v>
      </c>
      <c r="F6" s="380"/>
    </row>
    <row r="7" spans="1:6" ht="13.2" x14ac:dyDescent="0.3">
      <c r="A7" s="438" t="s">
        <v>473</v>
      </c>
      <c r="B7" s="439"/>
      <c r="C7" s="440">
        <f>SUM(C8:C17)</f>
        <v>2901581500</v>
      </c>
      <c r="D7" s="441"/>
      <c r="E7" s="440">
        <f>SUM(E8:E17)</f>
        <v>2893386860</v>
      </c>
      <c r="F7" s="441"/>
    </row>
    <row r="8" spans="1:6" ht="13.2" x14ac:dyDescent="0.3">
      <c r="A8" s="428" t="s">
        <v>472</v>
      </c>
      <c r="B8" s="429"/>
      <c r="C8" s="430">
        <v>775716356</v>
      </c>
      <c r="D8" s="431"/>
      <c r="E8" s="430">
        <v>2365998938</v>
      </c>
      <c r="F8" s="431"/>
    </row>
    <row r="9" spans="1:6" ht="13.2" x14ac:dyDescent="0.3">
      <c r="A9" s="428" t="s">
        <v>471</v>
      </c>
      <c r="B9" s="429"/>
      <c r="C9" s="430">
        <v>40367971</v>
      </c>
      <c r="D9" s="431"/>
      <c r="E9" s="430">
        <v>40277971</v>
      </c>
      <c r="F9" s="431"/>
    </row>
    <row r="10" spans="1:6" ht="13.2" x14ac:dyDescent="0.3">
      <c r="A10" s="428" t="s">
        <v>470</v>
      </c>
      <c r="B10" s="429"/>
      <c r="C10" s="430">
        <v>363938972</v>
      </c>
      <c r="D10" s="431"/>
      <c r="E10" s="430">
        <v>26899103</v>
      </c>
      <c r="F10" s="431"/>
    </row>
    <row r="11" spans="1:6" ht="13.2" x14ac:dyDescent="0.3">
      <c r="A11" s="428" t="s">
        <v>469</v>
      </c>
      <c r="B11" s="429"/>
      <c r="C11" s="430">
        <v>206839769</v>
      </c>
      <c r="D11" s="431"/>
      <c r="E11" s="430">
        <v>34000000</v>
      </c>
      <c r="F11" s="431"/>
    </row>
    <row r="12" spans="1:6" ht="13.2" x14ac:dyDescent="0.3">
      <c r="A12" s="428" t="s">
        <v>468</v>
      </c>
      <c r="B12" s="429"/>
      <c r="C12" s="430"/>
      <c r="D12" s="431"/>
      <c r="E12" s="430"/>
      <c r="F12" s="431"/>
    </row>
    <row r="13" spans="1:6" ht="13.2" x14ac:dyDescent="0.3">
      <c r="A13" s="428" t="s">
        <v>467</v>
      </c>
      <c r="B13" s="429"/>
      <c r="C13" s="430">
        <v>376808624</v>
      </c>
      <c r="D13" s="431"/>
      <c r="E13" s="430">
        <v>217118808</v>
      </c>
      <c r="F13" s="431"/>
    </row>
    <row r="14" spans="1:6" ht="13.2" x14ac:dyDescent="0.3">
      <c r="A14" s="428" t="s">
        <v>466</v>
      </c>
      <c r="B14" s="429"/>
      <c r="C14" s="430">
        <v>76311259</v>
      </c>
      <c r="D14" s="431"/>
      <c r="E14" s="430">
        <v>6626611</v>
      </c>
      <c r="F14" s="431"/>
    </row>
    <row r="15" spans="1:6" ht="13.2" x14ac:dyDescent="0.3">
      <c r="A15" s="428" t="s">
        <v>465</v>
      </c>
      <c r="B15" s="429"/>
      <c r="C15" s="430">
        <v>98749723</v>
      </c>
      <c r="D15" s="431"/>
      <c r="E15" s="430">
        <v>6520000</v>
      </c>
      <c r="F15" s="431"/>
    </row>
    <row r="16" spans="1:6" ht="13.2" x14ac:dyDescent="0.3">
      <c r="A16" s="428" t="s">
        <v>464</v>
      </c>
      <c r="B16" s="429"/>
      <c r="C16" s="430">
        <v>694238135</v>
      </c>
      <c r="D16" s="431"/>
      <c r="E16" s="430">
        <v>177877804</v>
      </c>
      <c r="F16" s="431"/>
    </row>
    <row r="17" spans="1:6" ht="13.2" x14ac:dyDescent="0.3">
      <c r="A17" s="428" t="s">
        <v>463</v>
      </c>
      <c r="B17" s="429"/>
      <c r="C17" s="430">
        <v>268610691</v>
      </c>
      <c r="D17" s="431"/>
      <c r="E17" s="430">
        <v>18067625</v>
      </c>
      <c r="F17" s="431"/>
    </row>
    <row r="18" spans="1:6" ht="13.2" x14ac:dyDescent="0.3">
      <c r="A18" s="432" t="s">
        <v>462</v>
      </c>
      <c r="B18" s="433"/>
      <c r="C18" s="434">
        <f>SUM(C19:C24)</f>
        <v>0</v>
      </c>
      <c r="D18" s="435"/>
      <c r="E18" s="434">
        <f>SUM(E19:E24)</f>
        <v>59856802</v>
      </c>
      <c r="F18" s="435"/>
    </row>
    <row r="19" spans="1:6" ht="13.2" x14ac:dyDescent="0.3">
      <c r="A19" s="428" t="s">
        <v>461</v>
      </c>
      <c r="B19" s="429"/>
      <c r="C19" s="430"/>
      <c r="D19" s="431"/>
      <c r="E19" s="430"/>
      <c r="F19" s="431"/>
    </row>
    <row r="20" spans="1:6" ht="13.2" x14ac:dyDescent="0.3">
      <c r="A20" s="428" t="s">
        <v>460</v>
      </c>
      <c r="B20" s="429"/>
      <c r="C20" s="430"/>
      <c r="D20" s="431"/>
      <c r="E20" s="430"/>
      <c r="F20" s="431"/>
    </row>
    <row r="21" spans="1:6" ht="13.2" x14ac:dyDescent="0.3">
      <c r="A21" s="428" t="s">
        <v>459</v>
      </c>
      <c r="B21" s="429"/>
      <c r="C21" s="430">
        <v>0</v>
      </c>
      <c r="D21" s="431"/>
      <c r="E21" s="430">
        <v>59856802</v>
      </c>
      <c r="F21" s="431"/>
    </row>
    <row r="22" spans="1:6" ht="13.2" x14ac:dyDescent="0.3">
      <c r="A22" s="428" t="s">
        <v>458</v>
      </c>
      <c r="B22" s="429"/>
      <c r="C22" s="430"/>
      <c r="D22" s="431"/>
      <c r="E22" s="430"/>
      <c r="F22" s="431"/>
    </row>
    <row r="23" spans="1:6" ht="13.2" x14ac:dyDescent="0.3">
      <c r="A23" s="428" t="s">
        <v>457</v>
      </c>
      <c r="B23" s="429"/>
      <c r="C23" s="430"/>
      <c r="D23" s="431"/>
      <c r="E23" s="430"/>
      <c r="F23" s="431"/>
    </row>
    <row r="24" spans="1:6" ht="13.2" x14ac:dyDescent="0.3">
      <c r="A24" s="424" t="s">
        <v>456</v>
      </c>
      <c r="B24" s="425"/>
      <c r="C24" s="426"/>
      <c r="D24" s="427"/>
      <c r="E24" s="426"/>
      <c r="F24" s="427"/>
    </row>
    <row r="25" spans="1:6" ht="13.2" x14ac:dyDescent="0.3">
      <c r="A25" s="398" t="s">
        <v>455</v>
      </c>
      <c r="B25" s="399"/>
      <c r="C25" s="400">
        <f>C$7+C$18</f>
        <v>2901581500</v>
      </c>
      <c r="D25" s="401"/>
      <c r="E25" s="400">
        <f>E$7+E$18</f>
        <v>2953243662</v>
      </c>
      <c r="F25" s="401"/>
    </row>
    <row r="26" spans="1:6" ht="13.2" x14ac:dyDescent="0.3">
      <c r="A26" s="383"/>
      <c r="B26" s="415"/>
      <c r="C26" s="415"/>
      <c r="D26" s="415"/>
      <c r="E26" s="415"/>
      <c r="F26" s="415"/>
    </row>
    <row r="27" spans="1:6" ht="13.2" x14ac:dyDescent="0.3">
      <c r="A27" s="414" t="s">
        <v>454</v>
      </c>
      <c r="B27" s="415"/>
      <c r="C27" s="415"/>
      <c r="D27" s="415"/>
      <c r="E27" s="415"/>
      <c r="F27" s="415"/>
    </row>
    <row r="29" spans="1:6" ht="13.2" x14ac:dyDescent="0.3">
      <c r="A29" s="416" t="s">
        <v>453</v>
      </c>
      <c r="B29" s="417"/>
      <c r="C29" s="418">
        <v>0</v>
      </c>
      <c r="D29" s="419"/>
      <c r="E29" s="418">
        <v>0</v>
      </c>
      <c r="F29" s="419"/>
    </row>
    <row r="30" spans="1:6" ht="13.2" x14ac:dyDescent="0.3">
      <c r="A30" s="408" t="s">
        <v>452</v>
      </c>
      <c r="B30" s="409"/>
      <c r="C30" s="412">
        <v>51662162</v>
      </c>
      <c r="D30" s="413"/>
      <c r="E30" s="410">
        <v>0</v>
      </c>
      <c r="F30" s="411"/>
    </row>
    <row r="31" spans="1:6" ht="13.2" x14ac:dyDescent="0.3">
      <c r="A31" s="398" t="s">
        <v>87</v>
      </c>
      <c r="B31" s="399"/>
      <c r="C31" s="400">
        <f>SUM(C29:C30)</f>
        <v>51662162</v>
      </c>
      <c r="D31" s="401"/>
      <c r="E31" s="400">
        <f>SUM(E29:E30)</f>
        <v>0</v>
      </c>
      <c r="F31" s="401"/>
    </row>
    <row r="32" spans="1:6" ht="13.2" x14ac:dyDescent="0.3">
      <c r="A32" s="396"/>
      <c r="B32" s="397"/>
      <c r="C32" s="396"/>
      <c r="D32" s="397"/>
      <c r="E32" s="396"/>
      <c r="F32" s="397"/>
    </row>
    <row r="33" spans="1:6" ht="13.2" x14ac:dyDescent="0.3">
      <c r="A33" s="402" t="s">
        <v>451</v>
      </c>
      <c r="B33" s="403"/>
      <c r="C33" s="403"/>
      <c r="D33" s="403"/>
      <c r="E33" s="404">
        <f xml:space="preserve"> C30+C29-E29</f>
        <v>51662162</v>
      </c>
      <c r="F33" s="405"/>
    </row>
    <row r="34" spans="1:6" ht="13.2" x14ac:dyDescent="0.3">
      <c r="A34" s="396"/>
      <c r="B34" s="397"/>
      <c r="C34" s="396"/>
      <c r="D34" s="397"/>
      <c r="E34" s="396"/>
      <c r="F34" s="397"/>
    </row>
    <row r="35" spans="1:6" ht="13.2" x14ac:dyDescent="0.3">
      <c r="A35" s="398" t="s">
        <v>450</v>
      </c>
      <c r="B35" s="399"/>
      <c r="C35" s="400">
        <f>C31+C25</f>
        <v>2953243662</v>
      </c>
      <c r="D35" s="401"/>
      <c r="E35" s="400">
        <f>E31+E25</f>
        <v>2953243662</v>
      </c>
      <c r="F35" s="401"/>
    </row>
  </sheetData>
  <mergeCells count="87">
    <mergeCell ref="A1:E1"/>
    <mergeCell ref="A2:E2"/>
    <mergeCell ref="A3:F3"/>
    <mergeCell ref="A4:F4"/>
    <mergeCell ref="A5:F5"/>
    <mergeCell ref="C6:D6"/>
    <mergeCell ref="E6:F6"/>
    <mergeCell ref="A6:B6"/>
    <mergeCell ref="A7:B7"/>
    <mergeCell ref="C7:D7"/>
    <mergeCell ref="E7:F7"/>
    <mergeCell ref="A8:B8"/>
    <mergeCell ref="C8:D8"/>
    <mergeCell ref="E8:F8"/>
    <mergeCell ref="A9:B9"/>
    <mergeCell ref="C9:D9"/>
    <mergeCell ref="E9:F9"/>
    <mergeCell ref="A10:B10"/>
    <mergeCell ref="C10:D10"/>
    <mergeCell ref="E10:F10"/>
    <mergeCell ref="A11:B11"/>
    <mergeCell ref="C11:D11"/>
    <mergeCell ref="E11:F11"/>
    <mergeCell ref="A12:B12"/>
    <mergeCell ref="C12:D12"/>
    <mergeCell ref="E12:F12"/>
    <mergeCell ref="A13:B13"/>
    <mergeCell ref="C13:D13"/>
    <mergeCell ref="E13:F13"/>
    <mergeCell ref="A14:B14"/>
    <mergeCell ref="C14:D14"/>
    <mergeCell ref="E14:F14"/>
    <mergeCell ref="A15:B15"/>
    <mergeCell ref="C15:D15"/>
    <mergeCell ref="E15:F15"/>
    <mergeCell ref="A16:B16"/>
    <mergeCell ref="C16:D16"/>
    <mergeCell ref="E16:F16"/>
    <mergeCell ref="A17:B17"/>
    <mergeCell ref="C17:D17"/>
    <mergeCell ref="E17:F17"/>
    <mergeCell ref="A18:B18"/>
    <mergeCell ref="C18:D18"/>
    <mergeCell ref="E18:F18"/>
    <mergeCell ref="A19:B19"/>
    <mergeCell ref="C19:D19"/>
    <mergeCell ref="E19:F19"/>
    <mergeCell ref="A20:B20"/>
    <mergeCell ref="C20:D20"/>
    <mergeCell ref="E20:F20"/>
    <mergeCell ref="A21:B21"/>
    <mergeCell ref="C21:D21"/>
    <mergeCell ref="E21:F21"/>
    <mergeCell ref="A22:B22"/>
    <mergeCell ref="C22:D22"/>
    <mergeCell ref="E22:F22"/>
    <mergeCell ref="A23:B23"/>
    <mergeCell ref="C23:D23"/>
    <mergeCell ref="E23:F23"/>
    <mergeCell ref="A24:B24"/>
    <mergeCell ref="C24:D24"/>
    <mergeCell ref="E24:F24"/>
    <mergeCell ref="E31:F31"/>
    <mergeCell ref="A25:B25"/>
    <mergeCell ref="C25:D25"/>
    <mergeCell ref="E25:F25"/>
    <mergeCell ref="A26:F26"/>
    <mergeCell ref="A27:F27"/>
    <mergeCell ref="A29:B29"/>
    <mergeCell ref="C29:D29"/>
    <mergeCell ref="E29:F29"/>
    <mergeCell ref="A30:B30"/>
    <mergeCell ref="C30:D30"/>
    <mergeCell ref="E30:F30"/>
    <mergeCell ref="A31:B31"/>
    <mergeCell ref="C31:D31"/>
    <mergeCell ref="A34:B34"/>
    <mergeCell ref="C34:D34"/>
    <mergeCell ref="E34:F34"/>
    <mergeCell ref="A35:B35"/>
    <mergeCell ref="C35:D35"/>
    <mergeCell ref="E35:F35"/>
    <mergeCell ref="A32:B32"/>
    <mergeCell ref="C32:D32"/>
    <mergeCell ref="E32:F32"/>
    <mergeCell ref="E33:F33"/>
    <mergeCell ref="A33:D33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7" orientation="landscape" useFirstPageNumber="1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1" width="4.44140625" style="1" bestFit="1" customWidth="1"/>
    <col min="2" max="2" width="51.33203125" style="1" bestFit="1" customWidth="1"/>
    <col min="3" max="5" width="20.6640625" style="1" customWidth="1"/>
    <col min="6" max="16384" width="11.44140625" style="1"/>
  </cols>
  <sheetData>
    <row r="1" spans="1:5" ht="13.2" x14ac:dyDescent="0.3">
      <c r="A1" s="379" t="s">
        <v>429</v>
      </c>
      <c r="B1" s="380"/>
      <c r="C1" s="380"/>
      <c r="D1" s="380"/>
      <c r="E1" s="60" t="s">
        <v>428</v>
      </c>
    </row>
    <row r="2" spans="1:5" ht="13.2" x14ac:dyDescent="0.3">
      <c r="A2" s="379" t="s">
        <v>449</v>
      </c>
      <c r="B2" s="380"/>
      <c r="C2" s="380"/>
      <c r="D2" s="380"/>
      <c r="E2" s="60">
        <v>3</v>
      </c>
    </row>
    <row r="3" spans="1:5" ht="13.2" x14ac:dyDescent="0.3">
      <c r="A3" s="442" t="s">
        <v>73</v>
      </c>
      <c r="B3" s="443"/>
      <c r="C3" s="443"/>
      <c r="D3" s="443"/>
      <c r="E3" s="443"/>
    </row>
    <row r="4" spans="1:5" ht="20.399999999999999" x14ac:dyDescent="0.3">
      <c r="A4" s="165" t="s">
        <v>411</v>
      </c>
      <c r="B4" s="95" t="s">
        <v>111</v>
      </c>
      <c r="C4" s="95" t="s">
        <v>410</v>
      </c>
      <c r="D4" s="117" t="s">
        <v>619</v>
      </c>
      <c r="E4" s="95" t="s">
        <v>409</v>
      </c>
    </row>
    <row r="5" spans="1:5" x14ac:dyDescent="0.3">
      <c r="A5" s="100"/>
      <c r="B5" s="100"/>
      <c r="C5" s="164" t="s">
        <v>408</v>
      </c>
      <c r="D5" s="164" t="s">
        <v>407</v>
      </c>
      <c r="E5" s="100" t="s">
        <v>406</v>
      </c>
    </row>
    <row r="6" spans="1:5" ht="13.2" x14ac:dyDescent="0.3">
      <c r="A6" s="444" t="s">
        <v>448</v>
      </c>
      <c r="B6" s="445"/>
      <c r="C6" s="42">
        <v>911569829</v>
      </c>
      <c r="D6" s="42">
        <v>555989122</v>
      </c>
      <c r="E6" s="42">
        <v>555989122</v>
      </c>
    </row>
    <row r="7" spans="1:5" ht="13.2" x14ac:dyDescent="0.3">
      <c r="A7" s="424" t="s">
        <v>425</v>
      </c>
      <c r="B7" s="425"/>
      <c r="C7" s="101">
        <v>911569829</v>
      </c>
      <c r="D7" s="101">
        <v>555989122</v>
      </c>
      <c r="E7" s="101">
        <v>555989122</v>
      </c>
    </row>
    <row r="8" spans="1:5" x14ac:dyDescent="0.3">
      <c r="A8" s="131" t="s">
        <v>61</v>
      </c>
      <c r="B8" s="163" t="s">
        <v>60</v>
      </c>
      <c r="C8" s="38">
        <v>0</v>
      </c>
      <c r="D8" s="38">
        <v>0</v>
      </c>
      <c r="E8" s="38">
        <v>0</v>
      </c>
    </row>
    <row r="9" spans="1:5" x14ac:dyDescent="0.3">
      <c r="A9" s="131" t="s">
        <v>424</v>
      </c>
      <c r="B9" s="163" t="s">
        <v>423</v>
      </c>
      <c r="C9" s="38">
        <v>0</v>
      </c>
      <c r="D9" s="38">
        <v>477326960</v>
      </c>
      <c r="E9" s="38">
        <v>477326960</v>
      </c>
    </row>
    <row r="10" spans="1:5" x14ac:dyDescent="0.3">
      <c r="A10" s="131" t="s">
        <v>66</v>
      </c>
      <c r="B10" s="163" t="s">
        <v>422</v>
      </c>
      <c r="C10" s="38">
        <v>5000000</v>
      </c>
      <c r="D10" s="38">
        <v>4000000</v>
      </c>
      <c r="E10" s="38">
        <v>4000000</v>
      </c>
    </row>
    <row r="11" spans="1:5" x14ac:dyDescent="0.3">
      <c r="A11" s="131" t="s">
        <v>421</v>
      </c>
      <c r="B11" s="163" t="s">
        <v>447</v>
      </c>
      <c r="C11" s="38">
        <v>1649721</v>
      </c>
      <c r="D11" s="38">
        <v>390343</v>
      </c>
      <c r="E11" s="38">
        <v>390343</v>
      </c>
    </row>
    <row r="12" spans="1:5" x14ac:dyDescent="0.3">
      <c r="A12" s="131" t="s">
        <v>419</v>
      </c>
      <c r="B12" s="163" t="s">
        <v>418</v>
      </c>
      <c r="C12" s="38">
        <v>0</v>
      </c>
      <c r="D12" s="38">
        <v>0</v>
      </c>
      <c r="E12" s="38">
        <v>0</v>
      </c>
    </row>
    <row r="13" spans="1:5" x14ac:dyDescent="0.3">
      <c r="A13" s="131" t="s">
        <v>417</v>
      </c>
      <c r="B13" s="163" t="s">
        <v>416</v>
      </c>
      <c r="C13" s="38">
        <v>32532640</v>
      </c>
      <c r="D13" s="38">
        <v>39186700</v>
      </c>
      <c r="E13" s="38">
        <v>39186700</v>
      </c>
    </row>
    <row r="14" spans="1:5" x14ac:dyDescent="0.3">
      <c r="A14" s="131" t="s">
        <v>415</v>
      </c>
      <c r="B14" s="163" t="s">
        <v>414</v>
      </c>
      <c r="C14" s="38">
        <v>0</v>
      </c>
      <c r="D14" s="38">
        <v>0</v>
      </c>
      <c r="E14" s="38">
        <v>0</v>
      </c>
    </row>
    <row r="15" spans="1:5" x14ac:dyDescent="0.3">
      <c r="A15" s="131" t="s">
        <v>413</v>
      </c>
      <c r="B15" s="163" t="s">
        <v>446</v>
      </c>
      <c r="C15" s="38">
        <v>872387468</v>
      </c>
      <c r="D15" s="38">
        <v>35085119</v>
      </c>
      <c r="E15" s="38">
        <v>35085119</v>
      </c>
    </row>
    <row r="16" spans="1:5" x14ac:dyDescent="0.3">
      <c r="A16" s="131" t="s">
        <v>57</v>
      </c>
      <c r="B16" s="163" t="s">
        <v>56</v>
      </c>
      <c r="C16" s="38">
        <v>0</v>
      </c>
      <c r="D16" s="38">
        <v>0</v>
      </c>
      <c r="E16" s="38">
        <v>0</v>
      </c>
    </row>
    <row r="17" spans="1:5" x14ac:dyDescent="0.3">
      <c r="A17" s="131" t="s">
        <v>55</v>
      </c>
      <c r="B17" s="163" t="s">
        <v>54</v>
      </c>
      <c r="C17" s="38">
        <v>0</v>
      </c>
      <c r="D17" s="38">
        <v>0</v>
      </c>
      <c r="E17" s="38">
        <v>0</v>
      </c>
    </row>
    <row r="18" spans="1:5" x14ac:dyDescent="0.3">
      <c r="A18" s="133" t="s">
        <v>356</v>
      </c>
      <c r="B18" s="162" t="s">
        <v>355</v>
      </c>
      <c r="C18" s="101">
        <v>0</v>
      </c>
      <c r="D18" s="101">
        <v>0</v>
      </c>
      <c r="E18" s="101">
        <v>0</v>
      </c>
    </row>
    <row r="19" spans="1:5" ht="13.2" x14ac:dyDescent="0.3">
      <c r="A19" s="408" t="s">
        <v>389</v>
      </c>
      <c r="B19" s="409"/>
      <c r="C19" s="104">
        <v>0</v>
      </c>
      <c r="D19" s="104">
        <v>0</v>
      </c>
      <c r="E19" s="104">
        <v>0</v>
      </c>
    </row>
    <row r="20" spans="1:5" x14ac:dyDescent="0.3">
      <c r="A20" s="146" t="s">
        <v>354</v>
      </c>
      <c r="B20" s="72" t="s">
        <v>353</v>
      </c>
      <c r="C20" s="143">
        <v>0</v>
      </c>
      <c r="D20" s="143">
        <v>0</v>
      </c>
      <c r="E20" s="143">
        <v>0</v>
      </c>
    </row>
    <row r="21" spans="1:5" x14ac:dyDescent="0.3">
      <c r="A21" s="129" t="s">
        <v>352</v>
      </c>
      <c r="B21" s="68" t="s">
        <v>265</v>
      </c>
      <c r="C21" s="104">
        <v>0</v>
      </c>
      <c r="D21" s="104">
        <v>0</v>
      </c>
      <c r="E21" s="104">
        <v>0</v>
      </c>
    </row>
    <row r="22" spans="1:5" x14ac:dyDescent="0.3">
      <c r="A22" s="166" t="s">
        <v>411</v>
      </c>
    </row>
    <row r="23" spans="1:5" ht="20.399999999999999" x14ac:dyDescent="0.3">
      <c r="A23" s="165" t="s">
        <v>411</v>
      </c>
      <c r="B23" s="95" t="s">
        <v>110</v>
      </c>
      <c r="C23" s="95" t="s">
        <v>410</v>
      </c>
      <c r="D23" s="117" t="s">
        <v>619</v>
      </c>
      <c r="E23" s="95" t="s">
        <v>409</v>
      </c>
    </row>
    <row r="24" spans="1:5" x14ac:dyDescent="0.3">
      <c r="A24" s="100"/>
      <c r="B24" s="100"/>
      <c r="C24" s="164" t="s">
        <v>408</v>
      </c>
      <c r="D24" s="164" t="s">
        <v>407</v>
      </c>
      <c r="E24" s="100" t="s">
        <v>406</v>
      </c>
    </row>
    <row r="25" spans="1:5" ht="13.2" x14ac:dyDescent="0.3">
      <c r="A25" s="444" t="s">
        <v>445</v>
      </c>
      <c r="B25" s="445"/>
      <c r="C25" s="42">
        <v>3050028956</v>
      </c>
      <c r="D25" s="42">
        <v>2953243662</v>
      </c>
      <c r="E25" s="42">
        <v>2953243662</v>
      </c>
    </row>
    <row r="26" spans="1:5" ht="13.2" x14ac:dyDescent="0.3">
      <c r="A26" s="424" t="s">
        <v>404</v>
      </c>
      <c r="B26" s="425"/>
      <c r="C26" s="101">
        <v>2976165595</v>
      </c>
      <c r="D26" s="101">
        <v>2901581500</v>
      </c>
      <c r="E26" s="101">
        <v>2901581500</v>
      </c>
    </row>
    <row r="27" spans="1:5" x14ac:dyDescent="0.3">
      <c r="A27" s="131" t="s">
        <v>444</v>
      </c>
      <c r="B27" s="163" t="s">
        <v>443</v>
      </c>
      <c r="C27" s="38">
        <v>499287930</v>
      </c>
      <c r="D27" s="38">
        <v>480247347</v>
      </c>
      <c r="E27" s="38">
        <v>480247347</v>
      </c>
    </row>
    <row r="28" spans="1:5" x14ac:dyDescent="0.3">
      <c r="A28" s="131" t="s">
        <v>442</v>
      </c>
      <c r="B28" s="163" t="s">
        <v>441</v>
      </c>
      <c r="C28" s="38">
        <v>1281191069</v>
      </c>
      <c r="D28" s="38">
        <v>1340197376</v>
      </c>
      <c r="E28" s="38">
        <v>1340197376</v>
      </c>
    </row>
    <row r="29" spans="1:5" x14ac:dyDescent="0.3">
      <c r="A29" s="131" t="s">
        <v>440</v>
      </c>
      <c r="B29" s="163" t="s">
        <v>439</v>
      </c>
      <c r="C29" s="38">
        <v>0</v>
      </c>
      <c r="D29" s="38">
        <v>0</v>
      </c>
      <c r="E29" s="38">
        <v>0</v>
      </c>
    </row>
    <row r="30" spans="1:5" x14ac:dyDescent="0.3">
      <c r="A30" s="131" t="s">
        <v>438</v>
      </c>
      <c r="B30" s="163" t="s">
        <v>437</v>
      </c>
      <c r="C30" s="38">
        <v>861124318</v>
      </c>
      <c r="D30" s="38">
        <v>755076872</v>
      </c>
      <c r="E30" s="38">
        <v>755076872</v>
      </c>
    </row>
    <row r="31" spans="1:5" x14ac:dyDescent="0.3">
      <c r="A31" s="131" t="s">
        <v>436</v>
      </c>
      <c r="B31" s="163" t="s">
        <v>435</v>
      </c>
      <c r="C31" s="38">
        <v>0</v>
      </c>
      <c r="D31" s="38">
        <v>0</v>
      </c>
      <c r="E31" s="38">
        <v>0</v>
      </c>
    </row>
    <row r="32" spans="1:5" x14ac:dyDescent="0.3">
      <c r="A32" s="131" t="s">
        <v>434</v>
      </c>
      <c r="B32" s="163" t="s">
        <v>433</v>
      </c>
      <c r="C32" s="38">
        <v>1200000</v>
      </c>
      <c r="D32" s="38">
        <v>8059905</v>
      </c>
      <c r="E32" s="38">
        <v>8059905</v>
      </c>
    </row>
    <row r="33" spans="1:5" x14ac:dyDescent="0.3">
      <c r="A33" s="131" t="s">
        <v>432</v>
      </c>
      <c r="B33" s="163" t="s">
        <v>431</v>
      </c>
      <c r="C33" s="38">
        <v>333362278</v>
      </c>
      <c r="D33" s="38">
        <v>318000000</v>
      </c>
      <c r="E33" s="38">
        <v>318000000</v>
      </c>
    </row>
    <row r="34" spans="1:5" x14ac:dyDescent="0.3">
      <c r="A34" s="133" t="s">
        <v>268</v>
      </c>
      <c r="B34" s="162" t="s">
        <v>267</v>
      </c>
      <c r="C34" s="101">
        <v>0</v>
      </c>
      <c r="D34" s="101">
        <v>0</v>
      </c>
      <c r="E34" s="101">
        <v>0</v>
      </c>
    </row>
    <row r="35" spans="1:5" ht="13.2" x14ac:dyDescent="0.3">
      <c r="A35" s="408" t="s">
        <v>389</v>
      </c>
      <c r="B35" s="409"/>
      <c r="C35" s="104">
        <v>73863361</v>
      </c>
      <c r="D35" s="104">
        <v>51662162</v>
      </c>
      <c r="E35" s="104">
        <v>51662162</v>
      </c>
    </row>
    <row r="36" spans="1:5" x14ac:dyDescent="0.3">
      <c r="A36" s="146" t="s">
        <v>266</v>
      </c>
      <c r="B36" s="72" t="s">
        <v>265</v>
      </c>
      <c r="C36" s="143">
        <v>0</v>
      </c>
      <c r="D36" s="143">
        <v>0</v>
      </c>
      <c r="E36" s="143">
        <v>0</v>
      </c>
    </row>
    <row r="37" spans="1:5" x14ac:dyDescent="0.3">
      <c r="A37" s="129" t="s">
        <v>262</v>
      </c>
      <c r="B37" s="68" t="s">
        <v>121</v>
      </c>
      <c r="C37" s="104">
        <v>73863361</v>
      </c>
      <c r="D37" s="104">
        <v>51662162</v>
      </c>
      <c r="E37" s="104">
        <v>51662162</v>
      </c>
    </row>
    <row r="38" spans="1:5" ht="9.9" customHeight="1" x14ac:dyDescent="0.3">
      <c r="A38" s="20" t="s">
        <v>430</v>
      </c>
      <c r="B38" s="20"/>
      <c r="C38" s="20"/>
      <c r="D38" s="20"/>
      <c r="E38" s="20"/>
    </row>
    <row r="39" spans="1:5" ht="9.9" customHeight="1" x14ac:dyDescent="0.3">
      <c r="A39" s="20" t="s">
        <v>616</v>
      </c>
      <c r="B39" s="20"/>
      <c r="C39" s="20"/>
      <c r="D39" s="20"/>
      <c r="E39" s="20"/>
    </row>
    <row r="40" spans="1:5" ht="9.9" customHeight="1" x14ac:dyDescent="0.3">
      <c r="A40" s="20"/>
      <c r="B40" s="20"/>
      <c r="C40" s="20"/>
      <c r="D40" s="20"/>
      <c r="E40" s="20"/>
    </row>
  </sheetData>
  <mergeCells count="9">
    <mergeCell ref="A1:D1"/>
    <mergeCell ref="A2:D2"/>
    <mergeCell ref="A3:E3"/>
    <mergeCell ref="A35:B35"/>
    <mergeCell ref="A26:B26"/>
    <mergeCell ref="A25:B25"/>
    <mergeCell ref="A19:B19"/>
    <mergeCell ref="A7:B7"/>
    <mergeCell ref="A6:B6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8" orientation="landscape" useFirstPageNumber="1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showGridLines="0" workbookViewId="0">
      <selection sqref="A1:D1"/>
    </sheetView>
  </sheetViews>
  <sheetFormatPr baseColWidth="10" defaultColWidth="11.44140625" defaultRowHeight="10.199999999999999" x14ac:dyDescent="0.3"/>
  <cols>
    <col min="1" max="1" width="4.109375" style="1" bestFit="1" customWidth="1"/>
    <col min="2" max="2" width="45.109375" style="1" bestFit="1" customWidth="1"/>
    <col min="3" max="5" width="20.6640625" style="1" customWidth="1"/>
    <col min="6" max="16384" width="11.44140625" style="1"/>
  </cols>
  <sheetData>
    <row r="1" spans="1:5" ht="13.2" x14ac:dyDescent="0.3">
      <c r="A1" s="379" t="s">
        <v>429</v>
      </c>
      <c r="B1" s="380"/>
      <c r="C1" s="380"/>
      <c r="D1" s="380"/>
      <c r="E1" s="60" t="s">
        <v>428</v>
      </c>
    </row>
    <row r="2" spans="1:5" ht="13.2" x14ac:dyDescent="0.3">
      <c r="A2" s="379" t="s">
        <v>427</v>
      </c>
      <c r="B2" s="380"/>
      <c r="C2" s="380"/>
      <c r="D2" s="380"/>
      <c r="E2" s="60">
        <v>3</v>
      </c>
    </row>
    <row r="3" spans="1:5" ht="13.2" x14ac:dyDescent="0.3">
      <c r="A3" s="442" t="s">
        <v>72</v>
      </c>
      <c r="B3" s="443"/>
      <c r="C3" s="443"/>
      <c r="D3" s="443"/>
      <c r="E3" s="443"/>
    </row>
    <row r="4" spans="1:5" ht="20.399999999999999" x14ac:dyDescent="0.3">
      <c r="A4" s="165" t="s">
        <v>411</v>
      </c>
      <c r="B4" s="95" t="s">
        <v>111</v>
      </c>
      <c r="C4" s="95" t="s">
        <v>410</v>
      </c>
      <c r="D4" s="117" t="s">
        <v>619</v>
      </c>
      <c r="E4" s="95" t="s">
        <v>409</v>
      </c>
    </row>
    <row r="5" spans="1:5" x14ac:dyDescent="0.3">
      <c r="A5" s="100"/>
      <c r="B5" s="100"/>
      <c r="C5" s="164" t="s">
        <v>408</v>
      </c>
      <c r="D5" s="164" t="s">
        <v>407</v>
      </c>
      <c r="E5" s="100" t="s">
        <v>406</v>
      </c>
    </row>
    <row r="6" spans="1:5" ht="13.2" x14ac:dyDescent="0.3">
      <c r="A6" s="444" t="s">
        <v>426</v>
      </c>
      <c r="B6" s="445"/>
      <c r="C6" s="42">
        <v>911569829</v>
      </c>
      <c r="D6" s="42">
        <v>555989122</v>
      </c>
      <c r="E6" s="42">
        <v>555989122</v>
      </c>
    </row>
    <row r="7" spans="1:5" ht="13.2" x14ac:dyDescent="0.3">
      <c r="A7" s="424" t="s">
        <v>425</v>
      </c>
      <c r="B7" s="425"/>
      <c r="C7" s="101">
        <v>837706468</v>
      </c>
      <c r="D7" s="101">
        <v>504326960</v>
      </c>
      <c r="E7" s="101">
        <v>504326960</v>
      </c>
    </row>
    <row r="8" spans="1:5" x14ac:dyDescent="0.3">
      <c r="A8" s="131" t="s">
        <v>61</v>
      </c>
      <c r="B8" s="163" t="s">
        <v>60</v>
      </c>
      <c r="C8" s="38">
        <v>0</v>
      </c>
      <c r="D8" s="38">
        <v>0</v>
      </c>
      <c r="E8" s="38">
        <v>0</v>
      </c>
    </row>
    <row r="9" spans="1:5" x14ac:dyDescent="0.3">
      <c r="A9" s="131" t="s">
        <v>424</v>
      </c>
      <c r="B9" s="163" t="s">
        <v>423</v>
      </c>
      <c r="C9" s="38">
        <v>837706468</v>
      </c>
      <c r="D9" s="38">
        <v>265663480</v>
      </c>
      <c r="E9" s="38">
        <v>265663480</v>
      </c>
    </row>
    <row r="10" spans="1:5" x14ac:dyDescent="0.3">
      <c r="A10" s="131" t="s">
        <v>66</v>
      </c>
      <c r="B10" s="163" t="s">
        <v>422</v>
      </c>
      <c r="C10" s="38">
        <v>0</v>
      </c>
      <c r="D10" s="38">
        <v>238663480</v>
      </c>
      <c r="E10" s="38">
        <v>238663480</v>
      </c>
    </row>
    <row r="11" spans="1:5" x14ac:dyDescent="0.3">
      <c r="A11" s="131" t="s">
        <v>421</v>
      </c>
      <c r="B11" s="163" t="s">
        <v>420</v>
      </c>
      <c r="C11" s="38">
        <v>0</v>
      </c>
      <c r="D11" s="38">
        <v>0</v>
      </c>
      <c r="E11" s="38">
        <v>0</v>
      </c>
    </row>
    <row r="12" spans="1:5" x14ac:dyDescent="0.3">
      <c r="A12" s="131" t="s">
        <v>419</v>
      </c>
      <c r="B12" s="163" t="s">
        <v>418</v>
      </c>
      <c r="C12" s="38">
        <v>0</v>
      </c>
      <c r="D12" s="38">
        <v>0</v>
      </c>
      <c r="E12" s="38">
        <v>0</v>
      </c>
    </row>
    <row r="13" spans="1:5" x14ac:dyDescent="0.3">
      <c r="A13" s="131" t="s">
        <v>417</v>
      </c>
      <c r="B13" s="163" t="s">
        <v>416</v>
      </c>
      <c r="C13" s="38">
        <v>0</v>
      </c>
      <c r="D13" s="38">
        <v>0</v>
      </c>
      <c r="E13" s="38">
        <v>0</v>
      </c>
    </row>
    <row r="14" spans="1:5" x14ac:dyDescent="0.3">
      <c r="A14" s="131" t="s">
        <v>415</v>
      </c>
      <c r="B14" s="163" t="s">
        <v>414</v>
      </c>
      <c r="C14" s="38">
        <v>0</v>
      </c>
      <c r="D14" s="38">
        <v>0</v>
      </c>
      <c r="E14" s="38">
        <v>0</v>
      </c>
    </row>
    <row r="15" spans="1:5" x14ac:dyDescent="0.3">
      <c r="A15" s="131" t="s">
        <v>413</v>
      </c>
      <c r="B15" s="163" t="s">
        <v>412</v>
      </c>
      <c r="C15" s="38">
        <v>0</v>
      </c>
      <c r="D15" s="38">
        <v>0</v>
      </c>
      <c r="E15" s="38">
        <v>0</v>
      </c>
    </row>
    <row r="16" spans="1:5" x14ac:dyDescent="0.3">
      <c r="A16" s="131" t="s">
        <v>55</v>
      </c>
      <c r="B16" s="163" t="s">
        <v>54</v>
      </c>
      <c r="C16" s="38">
        <v>0</v>
      </c>
      <c r="D16" s="38">
        <v>0</v>
      </c>
      <c r="E16" s="38">
        <v>0</v>
      </c>
    </row>
    <row r="17" spans="1:5" x14ac:dyDescent="0.3">
      <c r="A17" s="131" t="s">
        <v>356</v>
      </c>
      <c r="B17" s="163" t="s">
        <v>355</v>
      </c>
      <c r="C17" s="38">
        <v>0</v>
      </c>
      <c r="D17" s="38">
        <v>0</v>
      </c>
      <c r="E17" s="38">
        <v>0</v>
      </c>
    </row>
    <row r="18" spans="1:5" x14ac:dyDescent="0.3">
      <c r="A18" s="133" t="s">
        <v>30</v>
      </c>
      <c r="B18" s="162" t="s">
        <v>308</v>
      </c>
      <c r="C18" s="101">
        <v>0</v>
      </c>
      <c r="D18" s="101">
        <v>0</v>
      </c>
      <c r="E18" s="101">
        <v>0</v>
      </c>
    </row>
    <row r="19" spans="1:5" ht="13.2" x14ac:dyDescent="0.3">
      <c r="A19" s="408" t="s">
        <v>389</v>
      </c>
      <c r="B19" s="409"/>
      <c r="C19" s="104">
        <v>73863361</v>
      </c>
      <c r="D19" s="104">
        <v>51662162</v>
      </c>
      <c r="E19" s="104">
        <v>51662162</v>
      </c>
    </row>
    <row r="20" spans="1:5" x14ac:dyDescent="0.3">
      <c r="A20" s="146" t="s">
        <v>354</v>
      </c>
      <c r="B20" s="72" t="s">
        <v>353</v>
      </c>
      <c r="C20" s="143">
        <v>0</v>
      </c>
      <c r="D20" s="143">
        <v>0</v>
      </c>
      <c r="E20" s="143">
        <v>0</v>
      </c>
    </row>
    <row r="21" spans="1:5" x14ac:dyDescent="0.3">
      <c r="A21" s="146" t="s">
        <v>352</v>
      </c>
      <c r="B21" s="72" t="s">
        <v>265</v>
      </c>
      <c r="C21" s="143">
        <v>0</v>
      </c>
      <c r="D21" s="143">
        <v>0</v>
      </c>
      <c r="E21" s="143">
        <v>0</v>
      </c>
    </row>
    <row r="22" spans="1:5" x14ac:dyDescent="0.3">
      <c r="A22" s="129" t="s">
        <v>27</v>
      </c>
      <c r="B22" s="68" t="s">
        <v>309</v>
      </c>
      <c r="C22" s="104">
        <v>73863361</v>
      </c>
      <c r="D22" s="104">
        <v>51662162</v>
      </c>
      <c r="E22" s="104">
        <v>51662162</v>
      </c>
    </row>
    <row r="23" spans="1:5" x14ac:dyDescent="0.3">
      <c r="A23" s="166" t="s">
        <v>411</v>
      </c>
    </row>
    <row r="24" spans="1:5" ht="20.399999999999999" x14ac:dyDescent="0.3">
      <c r="A24" s="165" t="s">
        <v>411</v>
      </c>
      <c r="B24" s="95" t="s">
        <v>110</v>
      </c>
      <c r="C24" s="95" t="s">
        <v>410</v>
      </c>
      <c r="D24" s="117" t="s">
        <v>619</v>
      </c>
      <c r="E24" s="95" t="s">
        <v>409</v>
      </c>
    </row>
    <row r="25" spans="1:5" x14ac:dyDescent="0.3">
      <c r="A25" s="100"/>
      <c r="B25" s="100"/>
      <c r="C25" s="164" t="s">
        <v>408</v>
      </c>
      <c r="D25" s="164" t="s">
        <v>407</v>
      </c>
      <c r="E25" s="100" t="s">
        <v>406</v>
      </c>
    </row>
    <row r="26" spans="1:5" ht="13.2" x14ac:dyDescent="0.3">
      <c r="A26" s="444" t="s">
        <v>405</v>
      </c>
      <c r="B26" s="445"/>
      <c r="C26" s="42">
        <v>3050028956</v>
      </c>
      <c r="D26" s="42">
        <v>2953243662</v>
      </c>
      <c r="E26" s="42">
        <v>2953243662</v>
      </c>
    </row>
    <row r="27" spans="1:5" ht="13.2" x14ac:dyDescent="0.3">
      <c r="A27" s="424" t="s">
        <v>404</v>
      </c>
      <c r="B27" s="425"/>
      <c r="C27" s="101">
        <v>3050028956</v>
      </c>
      <c r="D27" s="101">
        <v>2953243662</v>
      </c>
      <c r="E27" s="101">
        <v>2953243662</v>
      </c>
    </row>
    <row r="28" spans="1:5" x14ac:dyDescent="0.3">
      <c r="A28" s="131" t="s">
        <v>403</v>
      </c>
      <c r="B28" s="163" t="s">
        <v>402</v>
      </c>
      <c r="C28" s="38">
        <v>277535400</v>
      </c>
      <c r="D28" s="38">
        <v>272424800</v>
      </c>
      <c r="E28" s="38">
        <v>272424800</v>
      </c>
    </row>
    <row r="29" spans="1:5" x14ac:dyDescent="0.3">
      <c r="A29" s="131" t="s">
        <v>401</v>
      </c>
      <c r="B29" s="163" t="s">
        <v>244</v>
      </c>
      <c r="C29" s="38">
        <v>183150000</v>
      </c>
      <c r="D29" s="38">
        <v>179000000</v>
      </c>
      <c r="E29" s="38">
        <v>179000000</v>
      </c>
    </row>
    <row r="30" spans="1:5" x14ac:dyDescent="0.3">
      <c r="A30" s="131" t="s">
        <v>400</v>
      </c>
      <c r="B30" s="163" t="s">
        <v>399</v>
      </c>
      <c r="C30" s="38">
        <v>1862010000</v>
      </c>
      <c r="D30" s="38">
        <v>1772328000</v>
      </c>
      <c r="E30" s="38">
        <v>1772328000</v>
      </c>
    </row>
    <row r="31" spans="1:5" x14ac:dyDescent="0.3">
      <c r="A31" s="131" t="s">
        <v>398</v>
      </c>
      <c r="B31" s="163" t="s">
        <v>273</v>
      </c>
      <c r="C31" s="38">
        <v>602648079</v>
      </c>
      <c r="D31" s="38">
        <v>564225236</v>
      </c>
      <c r="E31" s="38">
        <v>564225236</v>
      </c>
    </row>
    <row r="32" spans="1:5" x14ac:dyDescent="0.3">
      <c r="A32" s="131" t="s">
        <v>397</v>
      </c>
      <c r="B32" s="163" t="s">
        <v>396</v>
      </c>
      <c r="C32" s="38">
        <v>0</v>
      </c>
      <c r="D32" s="38">
        <v>0</v>
      </c>
      <c r="E32" s="38">
        <v>0</v>
      </c>
    </row>
    <row r="33" spans="1:5" x14ac:dyDescent="0.3">
      <c r="A33" s="131" t="s">
        <v>395</v>
      </c>
      <c r="B33" s="163" t="s">
        <v>394</v>
      </c>
      <c r="C33" s="38">
        <v>91600000</v>
      </c>
      <c r="D33" s="38">
        <v>131500000</v>
      </c>
      <c r="E33" s="38">
        <v>131500000</v>
      </c>
    </row>
    <row r="34" spans="1:5" x14ac:dyDescent="0.3">
      <c r="A34" s="131" t="s">
        <v>393</v>
      </c>
      <c r="B34" s="163" t="s">
        <v>392</v>
      </c>
      <c r="C34" s="38">
        <v>21934965</v>
      </c>
      <c r="D34" s="38">
        <v>22400000</v>
      </c>
      <c r="E34" s="38">
        <v>22400000</v>
      </c>
    </row>
    <row r="35" spans="1:5" x14ac:dyDescent="0.3">
      <c r="A35" s="131" t="s">
        <v>391</v>
      </c>
      <c r="B35" s="163" t="s">
        <v>390</v>
      </c>
      <c r="C35" s="38">
        <v>11150512</v>
      </c>
      <c r="D35" s="38">
        <v>11365626</v>
      </c>
      <c r="E35" s="38">
        <v>11365626</v>
      </c>
    </row>
    <row r="36" spans="1:5" x14ac:dyDescent="0.3">
      <c r="A36" s="133" t="s">
        <v>268</v>
      </c>
      <c r="B36" s="162" t="s">
        <v>267</v>
      </c>
      <c r="C36" s="101">
        <v>0</v>
      </c>
      <c r="D36" s="101">
        <v>0</v>
      </c>
      <c r="E36" s="101">
        <v>0</v>
      </c>
    </row>
    <row r="37" spans="1:5" ht="13.2" x14ac:dyDescent="0.3">
      <c r="A37" s="408" t="s">
        <v>389</v>
      </c>
      <c r="B37" s="409"/>
      <c r="C37" s="104">
        <v>0</v>
      </c>
      <c r="D37" s="104">
        <v>0</v>
      </c>
      <c r="E37" s="104">
        <v>0</v>
      </c>
    </row>
    <row r="38" spans="1:5" x14ac:dyDescent="0.3">
      <c r="A38" s="129" t="s">
        <v>266</v>
      </c>
      <c r="B38" s="68" t="s">
        <v>265</v>
      </c>
      <c r="C38" s="104">
        <v>0</v>
      </c>
      <c r="D38" s="104">
        <v>0</v>
      </c>
      <c r="E38" s="104">
        <v>0</v>
      </c>
    </row>
    <row r="39" spans="1:5" ht="9.9" customHeight="1" x14ac:dyDescent="0.3">
      <c r="A39" s="20" t="s">
        <v>388</v>
      </c>
      <c r="B39" s="20"/>
      <c r="C39" s="20"/>
      <c r="D39" s="20"/>
      <c r="E39" s="20"/>
    </row>
    <row r="40" spans="1:5" ht="9.9" customHeight="1" x14ac:dyDescent="0.3">
      <c r="A40" s="20" t="s">
        <v>387</v>
      </c>
      <c r="B40" s="20"/>
      <c r="C40" s="20"/>
      <c r="D40" s="20"/>
      <c r="E40" s="20"/>
    </row>
    <row r="41" spans="1:5" ht="9.9" customHeight="1" x14ac:dyDescent="0.3">
      <c r="A41" s="20" t="s">
        <v>620</v>
      </c>
      <c r="B41" s="20"/>
      <c r="C41" s="20"/>
      <c r="D41" s="20"/>
      <c r="E41" s="20"/>
    </row>
  </sheetData>
  <mergeCells count="9">
    <mergeCell ref="A1:D1"/>
    <mergeCell ref="A2:D2"/>
    <mergeCell ref="A3:E3"/>
    <mergeCell ref="A37:B37"/>
    <mergeCell ref="A27:B27"/>
    <mergeCell ref="A26:B26"/>
    <mergeCell ref="A19:B19"/>
    <mergeCell ref="A7:B7"/>
    <mergeCell ref="A6:B6"/>
  </mergeCells>
  <printOptions horizontalCentered="1"/>
  <pageMargins left="0.39370078740157483" right="0.39370078740157483" top="0.39370078740157483" bottom="0.39370078740157483" header="0.19685039370078741" footer="0.19685039370078741"/>
  <pageSetup paperSize="9" firstPageNumber="9" orientation="landscape" useFirstPageNumber="1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38</vt:i4>
      </vt:variant>
      <vt:variant>
        <vt:lpstr>Plages nommées</vt:lpstr>
      </vt:variant>
      <vt:variant>
        <vt:i4>31</vt:i4>
      </vt:variant>
    </vt:vector>
  </HeadingPairs>
  <TitlesOfParts>
    <vt:vector size="69" baseType="lpstr">
      <vt:lpstr>Feuil1</vt:lpstr>
      <vt:lpstr>Pagfnc2</vt:lpstr>
      <vt:lpstr>Pagfnc3 </vt:lpstr>
      <vt:lpstr>pagfnc5</vt:lpstr>
      <vt:lpstr>pagfnc6</vt:lpstr>
      <vt:lpstr>pagfnc8</vt:lpstr>
      <vt:lpstr>pagfnc9</vt:lpstr>
      <vt:lpstr>pagfnc10</vt:lpstr>
      <vt:lpstr>pagfnc11</vt:lpstr>
      <vt:lpstr>Pagfnc12</vt:lpstr>
      <vt:lpstr>pagfnc13</vt:lpstr>
      <vt:lpstr>pagfnc14</vt:lpstr>
      <vt:lpstr>pagfnc17</vt:lpstr>
      <vt:lpstr>pagfnc21</vt:lpstr>
      <vt:lpstr>pagfnc22</vt:lpstr>
      <vt:lpstr>pagfnc23</vt:lpstr>
      <vt:lpstr>pagfnc24</vt:lpstr>
      <vt:lpstr>pagfnc25</vt:lpstr>
      <vt:lpstr>pagfnc29</vt:lpstr>
      <vt:lpstr>pagfnc31</vt:lpstr>
      <vt:lpstr>pagfnc32</vt:lpstr>
      <vt:lpstr>pagfnc33</vt:lpstr>
      <vt:lpstr>pagfnc34</vt:lpstr>
      <vt:lpstr>pagfnc35</vt:lpstr>
      <vt:lpstr>pagfnc37</vt:lpstr>
      <vt:lpstr>pagfnc38</vt:lpstr>
      <vt:lpstr>pagfnc39</vt:lpstr>
      <vt:lpstr>pagfnc40</vt:lpstr>
      <vt:lpstr>pagfnc41</vt:lpstr>
      <vt:lpstr>pagfnc43</vt:lpstr>
      <vt:lpstr>pagfnc46</vt:lpstr>
      <vt:lpstr>pagfnc47</vt:lpstr>
      <vt:lpstr>pagfnc48</vt:lpstr>
      <vt:lpstr>pagfnc61</vt:lpstr>
      <vt:lpstr>pagfnc62</vt:lpstr>
      <vt:lpstr>prêts</vt:lpstr>
      <vt:lpstr>effectifs</vt:lpstr>
      <vt:lpstr>crédigrat.</vt:lpstr>
      <vt:lpstr>pagfnc10!Impression_des_titres</vt:lpstr>
      <vt:lpstr>pagfnc11!Impression_des_titres</vt:lpstr>
      <vt:lpstr>pagfnc13!Impression_des_titres</vt:lpstr>
      <vt:lpstr>pagfnc14!Impression_des_titres</vt:lpstr>
      <vt:lpstr>pagfnc17!Impression_des_titres</vt:lpstr>
      <vt:lpstr>pagfnc21!Impression_des_titres</vt:lpstr>
      <vt:lpstr>pagfnc22!Impression_des_titres</vt:lpstr>
      <vt:lpstr>pagfnc23!Impression_des_titres</vt:lpstr>
      <vt:lpstr>pagfnc24!Impression_des_titres</vt:lpstr>
      <vt:lpstr>pagfnc25!Impression_des_titres</vt:lpstr>
      <vt:lpstr>pagfnc29!Impression_des_titres</vt:lpstr>
      <vt:lpstr>pagfnc31!Impression_des_titres</vt:lpstr>
      <vt:lpstr>pagfnc32!Impression_des_titres</vt:lpstr>
      <vt:lpstr>pagfnc33!Impression_des_titres</vt:lpstr>
      <vt:lpstr>pagfnc34!Impression_des_titres</vt:lpstr>
      <vt:lpstr>pagfnc35!Impression_des_titres</vt:lpstr>
      <vt:lpstr>pagfnc37!Impression_des_titres</vt:lpstr>
      <vt:lpstr>pagfnc38!Impression_des_titres</vt:lpstr>
      <vt:lpstr>pagfnc39!Impression_des_titres</vt:lpstr>
      <vt:lpstr>pagfnc40!Impression_des_titres</vt:lpstr>
      <vt:lpstr>pagfnc41!Impression_des_titres</vt:lpstr>
      <vt:lpstr>pagfnc43!Impression_des_titres</vt:lpstr>
      <vt:lpstr>pagfnc46!Impression_des_titres</vt:lpstr>
      <vt:lpstr>pagfnc47!Impression_des_titres</vt:lpstr>
      <vt:lpstr>pagfnc48!Impression_des_titres</vt:lpstr>
      <vt:lpstr>pagfnc5!Impression_des_titres</vt:lpstr>
      <vt:lpstr>pagfnc6!Impression_des_titres</vt:lpstr>
      <vt:lpstr>pagfnc61!Impression_des_titres</vt:lpstr>
      <vt:lpstr>pagfnc62!Impression_des_titres</vt:lpstr>
      <vt:lpstr>pagfnc8!Impression_des_titres</vt:lpstr>
      <vt:lpstr>pagfnc9!Impression_des_titres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annie</dc:creator>
  <cp:lastModifiedBy>annie.ilalio</cp:lastModifiedBy>
  <cp:lastPrinted>2016-01-14T04:20:47Z</cp:lastPrinted>
  <dcterms:created xsi:type="dcterms:W3CDTF">2016-01-13T23:33:17Z</dcterms:created>
  <dcterms:modified xsi:type="dcterms:W3CDTF">2019-02-07T23:58:47Z</dcterms:modified>
</cp:coreProperties>
</file>